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8856" firstSheet="1" activeTab="2"/>
  </bookViews>
  <sheets>
    <sheet name="Input INVOLUCRO 1-Z1" sheetId="1" r:id="rId1"/>
    <sheet name="Input IMPIANTO" sheetId="2" r:id="rId2"/>
    <sheet name="INVOLUCRO" sheetId="3" r:id="rId3"/>
    <sheet name="Grafico (Eh)" sheetId="4" r:id="rId4"/>
    <sheet name="Grafico Eh(DETT)" sheetId="5" r:id="rId5"/>
    <sheet name="Servizio (Riscaldamento)" sheetId="6" r:id="rId6"/>
    <sheet name="Servizio (ACS)" sheetId="7" r:id="rId7"/>
    <sheet name="Generatori" sheetId="8" r:id="rId8"/>
    <sheet name="Indicatori" sheetId="9" r:id="rId9"/>
  </sheets>
  <definedNames/>
  <calcPr fullCalcOnLoad="1"/>
</workbook>
</file>

<file path=xl/sharedStrings.xml><?xml version="1.0" encoding="utf-8"?>
<sst xmlns="http://schemas.openxmlformats.org/spreadsheetml/2006/main" count="2660" uniqueCount="588">
  <si>
    <t>Dati generali zona termica</t>
  </si>
  <si>
    <t>Grandezza</t>
  </si>
  <si>
    <t>Unità di misura</t>
  </si>
  <si>
    <t>Valore</t>
  </si>
  <si>
    <t>capacità termica</t>
  </si>
  <si>
    <t/>
  </si>
  <si>
    <t>105.0</t>
  </si>
  <si>
    <t>area totale</t>
  </si>
  <si>
    <t>m²</t>
  </si>
  <si>
    <t>282</t>
  </si>
  <si>
    <t>superfici utile</t>
  </si>
  <si>
    <t>144</t>
  </si>
  <si>
    <t>superfici lorda</t>
  </si>
  <si>
    <t>151.29</t>
  </si>
  <si>
    <t>volume netto</t>
  </si>
  <si>
    <t>m³</t>
  </si>
  <si>
    <t>432</t>
  </si>
  <si>
    <t>volume lordo</t>
  </si>
  <si>
    <t>574.90</t>
  </si>
  <si>
    <t>tipo di ventilazione</t>
  </si>
  <si>
    <t>Aerazione - Ventilazione naturale</t>
  </si>
  <si>
    <t>sottotipo</t>
  </si>
  <si>
    <t>controllo umidità</t>
  </si>
  <si>
    <t>temperatura di immissione</t>
  </si>
  <si>
    <t>°C</t>
  </si>
  <si>
    <t>alimentazione batteria</t>
  </si>
  <si>
    <t>percentuale portata aria esterna</t>
  </si>
  <si>
    <t>%</t>
  </si>
  <si>
    <t>ricambi orari</t>
  </si>
  <si>
    <t>hˉ¹</t>
  </si>
  <si>
    <t>0.3</t>
  </si>
  <si>
    <t>portata di rinnovo</t>
  </si>
  <si>
    <t>efficienza recuperatore</t>
  </si>
  <si>
    <t>temperatura acqua all’atomizzatore</t>
  </si>
  <si>
    <t>Elemento opaco</t>
  </si>
  <si>
    <t>codice</t>
  </si>
  <si>
    <t>1</t>
  </si>
  <si>
    <t>struttura da archivio</t>
  </si>
  <si>
    <t>struttura da scheda tecnica</t>
  </si>
  <si>
    <t>struttura da legge 10</t>
  </si>
  <si>
    <t>descrizione</t>
  </si>
  <si>
    <t>Parete</t>
  </si>
  <si>
    <t>tipologia componente</t>
  </si>
  <si>
    <t>Parete Esterna</t>
  </si>
  <si>
    <t>tipo parete</t>
  </si>
  <si>
    <t>descrizione elemento</t>
  </si>
  <si>
    <t>U, trasmittanza termica struttura</t>
  </si>
  <si>
    <t>W/m²K</t>
  </si>
  <si>
    <t>0.34</t>
  </si>
  <si>
    <t>spessore</t>
  </si>
  <si>
    <t>m</t>
  </si>
  <si>
    <t>0.30</t>
  </si>
  <si>
    <t>2</t>
  </si>
  <si>
    <t>Terreno</t>
  </si>
  <si>
    <t>Pavimento</t>
  </si>
  <si>
    <t>0.25</t>
  </si>
  <si>
    <t>0.20</t>
  </si>
  <si>
    <t>3</t>
  </si>
  <si>
    <t>Copertura</t>
  </si>
  <si>
    <t>Elementi trasparenti</t>
  </si>
  <si>
    <t>4</t>
  </si>
  <si>
    <t>Serramento</t>
  </si>
  <si>
    <t>tipo telaio</t>
  </si>
  <si>
    <t xml:space="preserve">Metallo </t>
  </si>
  <si>
    <t>Ut, trasmittanza termica telaio</t>
  </si>
  <si>
    <t>5.5</t>
  </si>
  <si>
    <t>tipo vetro</t>
  </si>
  <si>
    <t>Doppio vetro normale</t>
  </si>
  <si>
    <t>Ug, trasmittanza termica vetro</t>
  </si>
  <si>
    <t>3.3</t>
  </si>
  <si>
    <t>distanziatore</t>
  </si>
  <si>
    <t>Metallo</t>
  </si>
  <si>
    <t>perimetro vetro</t>
  </si>
  <si>
    <t>3.8</t>
  </si>
  <si>
    <t>superficie serramento</t>
  </si>
  <si>
    <t>fattore solare</t>
  </si>
  <si>
    <t>0.75</t>
  </si>
  <si>
    <t>cassonetto</t>
  </si>
  <si>
    <t>superficie cassonetto</t>
  </si>
  <si>
    <t>trasmittanza cassonetto</t>
  </si>
  <si>
    <t>codice struttura</t>
  </si>
  <si>
    <t>descrizione struttura</t>
  </si>
  <si>
    <t>trasmittanza vetro struttura</t>
  </si>
  <si>
    <t>trasmittanza telaio struttura</t>
  </si>
  <si>
    <t>trasmittanza lineica distanziatore struttura</t>
  </si>
  <si>
    <t>W/mK</t>
  </si>
  <si>
    <t>nome prodotto struttura</t>
  </si>
  <si>
    <t>produttore struttura</t>
  </si>
  <si>
    <t>fattore solare struttura</t>
  </si>
  <si>
    <t>superficie serramento struttura</t>
  </si>
  <si>
    <t>superficie vetro</t>
  </si>
  <si>
    <t>superficie telaio</t>
  </si>
  <si>
    <t>perimetro vetro struttura</t>
  </si>
  <si>
    <t>Superfici opache</t>
  </si>
  <si>
    <t>elemento</t>
  </si>
  <si>
    <t>quantità</t>
  </si>
  <si>
    <t>ambiente circostante</t>
  </si>
  <si>
    <t>AE</t>
  </si>
  <si>
    <t>zona ambiente circostante</t>
  </si>
  <si>
    <t>-</t>
  </si>
  <si>
    <t>Ft</t>
  </si>
  <si>
    <t>superficie</t>
  </si>
  <si>
    <t>47.88</t>
  </si>
  <si>
    <t>esposizione</t>
  </si>
  <si>
    <t>O</t>
  </si>
  <si>
    <t>ponti termici</t>
  </si>
  <si>
    <t>A1,A1,SC5,C1,</t>
  </si>
  <si>
    <t>fpt</t>
  </si>
  <si>
    <t>ostruzioni (d)</t>
  </si>
  <si>
    <t>ostruzioni (h)</t>
  </si>
  <si>
    <t>ostruzioni (x)</t>
  </si>
  <si>
    <t>°</t>
  </si>
  <si>
    <t>0</t>
  </si>
  <si>
    <t>aggetti orizzontali (d)</t>
  </si>
  <si>
    <t>aggetti orizzontali (h)</t>
  </si>
  <si>
    <t>aggetti orizzontali (a)</t>
  </si>
  <si>
    <t>aggetti verticali (d)</t>
  </si>
  <si>
    <t>aggetti verticali (h)</t>
  </si>
  <si>
    <t>aggetti verticali (b)</t>
  </si>
  <si>
    <t>N</t>
  </si>
  <si>
    <t>SC5,A1,C1,</t>
  </si>
  <si>
    <t>41.88</t>
  </si>
  <si>
    <t>S</t>
  </si>
  <si>
    <t>A1,SC5,C1,S7,</t>
  </si>
  <si>
    <t>H</t>
  </si>
  <si>
    <t>C1,</t>
  </si>
  <si>
    <t>5</t>
  </si>
  <si>
    <t>SC5,</t>
  </si>
  <si>
    <t>Superfici trasparenti</t>
  </si>
  <si>
    <t>6</t>
  </si>
  <si>
    <t>tipo schermo</t>
  </si>
  <si>
    <t>Assente</t>
  </si>
  <si>
    <t>grado di trasparenza</t>
  </si>
  <si>
    <t>colore</t>
  </si>
  <si>
    <t>fattore di trasmissione solare</t>
  </si>
  <si>
    <t>fattore di riflessione solare</t>
  </si>
  <si>
    <t>Dati centrale termica</t>
  </si>
  <si>
    <t xml:space="preserve">codice centrale              </t>
  </si>
  <si>
    <t xml:space="preserve">   </t>
  </si>
  <si>
    <t xml:space="preserve">descrizione                  </t>
  </si>
  <si>
    <t>Impianto Risc+ACS</t>
  </si>
  <si>
    <t>anno installazione (accumulo)</t>
  </si>
  <si>
    <t xml:space="preserve">dispersione termica          </t>
  </si>
  <si>
    <t>W/K</t>
  </si>
  <si>
    <t xml:space="preserve">ubicazione                   </t>
  </si>
  <si>
    <t xml:space="preserve">superfici serbatoio          </t>
  </si>
  <si>
    <t xml:space="preserve">m  </t>
  </si>
  <si>
    <t xml:space="preserve">spessore isolante            </t>
  </si>
  <si>
    <t xml:space="preserve">temperatura media            </t>
  </si>
  <si>
    <t xml:space="preserve">°C </t>
  </si>
  <si>
    <t xml:space="preserve">codice generatore            </t>
  </si>
  <si>
    <t xml:space="preserve">Volume accumulo                  </t>
  </si>
  <si>
    <t xml:space="preserve">coefficiente di perdita                  </t>
  </si>
  <si>
    <t xml:space="preserve">servizio                     </t>
  </si>
  <si>
    <t>riscaldamento, acqua calda sanitaria</t>
  </si>
  <si>
    <t xml:space="preserve">resistenza di back-up            </t>
  </si>
  <si>
    <t xml:space="preserve">  </t>
  </si>
  <si>
    <t xml:space="preserve">potenza elettrica            </t>
  </si>
  <si>
    <t>kW</t>
  </si>
  <si>
    <t>Generatore tradizionale</t>
  </si>
  <si>
    <t xml:space="preserve">descrizione                                   </t>
  </si>
  <si>
    <t>VICTRIX</t>
  </si>
  <si>
    <t xml:space="preserve">combustibile                                  </t>
  </si>
  <si>
    <t>Gas naturale</t>
  </si>
  <si>
    <t xml:space="preserve">rendimento                                    </t>
  </si>
  <si>
    <t xml:space="preserve">% </t>
  </si>
  <si>
    <t>91.00</t>
  </si>
  <si>
    <t xml:space="preserve">potenza termica nominale al focolare          </t>
  </si>
  <si>
    <t>24.1</t>
  </si>
  <si>
    <t xml:space="preserve">potenza totale elettrica bruciatori           </t>
  </si>
  <si>
    <t>0.01</t>
  </si>
  <si>
    <t xml:space="preserve">potenza totale elettrica pompe                </t>
  </si>
  <si>
    <t>0.0835</t>
  </si>
  <si>
    <t xml:space="preserve">ubicazione                                    </t>
  </si>
  <si>
    <t>Caldaia all'interno</t>
  </si>
  <si>
    <t xml:space="preserve">temperatura media acqua                       </t>
  </si>
  <si>
    <t>40</t>
  </si>
  <si>
    <t xml:space="preserve">perdite nominali attraverso il mantello       </t>
  </si>
  <si>
    <t>1.11</t>
  </si>
  <si>
    <t>perdite nominali al camino a bruciatore spento</t>
  </si>
  <si>
    <t>0.2</t>
  </si>
  <si>
    <t>perdite nominali al camino a bruciatore acceso</t>
  </si>
  <si>
    <t>10.0</t>
  </si>
  <si>
    <t>Dati sistema impiantistico</t>
  </si>
  <si>
    <t xml:space="preserve">codice     </t>
  </si>
  <si>
    <t>Risc</t>
  </si>
  <si>
    <t xml:space="preserve">servizio   </t>
  </si>
  <si>
    <t>Emissione</t>
  </si>
  <si>
    <t xml:space="preserve">tipologia </t>
  </si>
  <si>
    <t xml:space="preserve"> </t>
  </si>
  <si>
    <t>Pannelli annegati a pavimento</t>
  </si>
  <si>
    <t>rendimento</t>
  </si>
  <si>
    <t>Controllo</t>
  </si>
  <si>
    <t>tipo regolazione</t>
  </si>
  <si>
    <t>Climatica+zona con regolatore</t>
  </si>
  <si>
    <t xml:space="preserve">caratteristiche </t>
  </si>
  <si>
    <t>P banda prop. 1 Gradi C</t>
  </si>
  <si>
    <t xml:space="preserve">rendimento      </t>
  </si>
  <si>
    <t>96.00</t>
  </si>
  <si>
    <t>Distribuzione</t>
  </si>
  <si>
    <t xml:space="preserve">tipologia                          </t>
  </si>
  <si>
    <t xml:space="preserve">    </t>
  </si>
  <si>
    <t xml:space="preserve">isolamento                         </t>
  </si>
  <si>
    <t>Legge 10/91  Dopo il 1993</t>
  </si>
  <si>
    <t xml:space="preserve">tipo di impianto                   </t>
  </si>
  <si>
    <t>Impianto autonomo</t>
  </si>
  <si>
    <t>99.75</t>
  </si>
  <si>
    <t xml:space="preserve">anno installazione acs             </t>
  </si>
  <si>
    <t xml:space="preserve">circuito primario                  </t>
  </si>
  <si>
    <t xml:space="preserve">descrizione tratto                 </t>
  </si>
  <si>
    <t xml:space="preserve">lunghezza                          </t>
  </si>
  <si>
    <t xml:space="preserve">m   </t>
  </si>
  <si>
    <t xml:space="preserve">trasmittanza                       </t>
  </si>
  <si>
    <t xml:space="preserve">ubicazione                         </t>
  </si>
  <si>
    <t>temperatura media circuito primario</t>
  </si>
  <si>
    <t xml:space="preserve">°C  </t>
  </si>
  <si>
    <t>temperatura del fluido termovettore</t>
  </si>
  <si>
    <t>Accumulo</t>
  </si>
  <si>
    <t>anno di installazione</t>
  </si>
  <si>
    <t xml:space="preserve">dispersione termica  </t>
  </si>
  <si>
    <t xml:space="preserve">W/K </t>
  </si>
  <si>
    <t xml:space="preserve">temperatura media    </t>
  </si>
  <si>
    <t xml:space="preserve">ubicazione           </t>
  </si>
  <si>
    <t xml:space="preserve">superficie serbatoio </t>
  </si>
  <si>
    <t xml:space="preserve">m²  </t>
  </si>
  <si>
    <t xml:space="preserve">spessore isolante    </t>
  </si>
  <si>
    <t>conduttività isolante</t>
  </si>
  <si>
    <t xml:space="preserve">volume               </t>
  </si>
  <si>
    <t xml:space="preserve">l   </t>
  </si>
  <si>
    <t>ACS</t>
  </si>
  <si>
    <t>95.00</t>
  </si>
  <si>
    <t>Senza ricircolo</t>
  </si>
  <si>
    <t>Dopo la 373/76</t>
  </si>
  <si>
    <t>Dati ramificazione</t>
  </si>
  <si>
    <t>codice ramificazione</t>
  </si>
  <si>
    <t xml:space="preserve">codice sistema      </t>
  </si>
  <si>
    <t xml:space="preserve">descrizione         </t>
  </si>
  <si>
    <t>numero di terminali</t>
  </si>
  <si>
    <t xml:space="preserve">potenza termica    </t>
  </si>
  <si>
    <t>2.5</t>
  </si>
  <si>
    <t xml:space="preserve">potenza elettrica  </t>
  </si>
  <si>
    <t>tipo di funzionamento</t>
  </si>
  <si>
    <t>Asservito alla produzione di calore</t>
  </si>
  <si>
    <t xml:space="preserve">elettropompa         </t>
  </si>
  <si>
    <t>Pompa a velocità costante</t>
  </si>
  <si>
    <t xml:space="preserve">potenza elettrica    </t>
  </si>
  <si>
    <t>Distribuzione (Av)</t>
  </si>
  <si>
    <t>potenza elettrica</t>
  </si>
  <si>
    <t>resistenza di back up</t>
  </si>
  <si>
    <t>Subalterno</t>
  </si>
  <si>
    <t>Zona termica</t>
  </si>
  <si>
    <t>Destinazione d'uso</t>
  </si>
  <si>
    <t>Descrizione</t>
  </si>
  <si>
    <t>Periodo di calcolo</t>
  </si>
  <si>
    <t>Gen.</t>
  </si>
  <si>
    <t>Feb.</t>
  </si>
  <si>
    <t>Mar.</t>
  </si>
  <si>
    <t>Apr</t>
  </si>
  <si>
    <t>Mag.</t>
  </si>
  <si>
    <t>Giu.</t>
  </si>
  <si>
    <t>Lug.</t>
  </si>
  <si>
    <t>Ago.</t>
  </si>
  <si>
    <t>Sett.</t>
  </si>
  <si>
    <t>Ott.</t>
  </si>
  <si>
    <t>Nov.</t>
  </si>
  <si>
    <t>Dic.</t>
  </si>
  <si>
    <t>Z1</t>
  </si>
  <si>
    <t>E.1(1)</t>
  </si>
  <si>
    <t>HT</t>
  </si>
  <si>
    <t>Coefficiente di scambio termico per trasmissione</t>
  </si>
  <si>
    <t>[W/K]</t>
  </si>
  <si>
    <t>HV</t>
  </si>
  <si>
    <t>Coefficiente di scambio termico per ventilazione</t>
  </si>
  <si>
    <t>HV,adj</t>
  </si>
  <si>
    <t>Coefficiente di scambio termico corretto per ventilazione</t>
  </si>
  <si>
    <t>Qt</t>
  </si>
  <si>
    <t>Energia scambiata per trasmissione</t>
  </si>
  <si>
    <t>[kWh]</t>
  </si>
  <si>
    <t>Qts</t>
  </si>
  <si>
    <t>Energia scambiata per trasmissione attraverso spazio soleggiato</t>
  </si>
  <si>
    <t>0.00</t>
  </si>
  <si>
    <t>QV</t>
  </si>
  <si>
    <t>Energia di riferimento scambiata per ventilazione</t>
  </si>
  <si>
    <t>QV,adj</t>
  </si>
  <si>
    <t>Energia corretta scambiata per ventilazione</t>
  </si>
  <si>
    <t>QI</t>
  </si>
  <si>
    <t>Energia gratuita dovuta ad apparecchiature e persone</t>
  </si>
  <si>
    <t>QS</t>
  </si>
  <si>
    <t>Energia gratuita dovuta alla radiazione solare attraverso sup. traparenti su esterno</t>
  </si>
  <si>
    <t>QSE</t>
  </si>
  <si>
    <t>Energia solare assorbita dalle pareti opache esterne</t>
  </si>
  <si>
    <t>297.60</t>
  </si>
  <si>
    <t>Hi</t>
  </si>
  <si>
    <t>Coefficiente di scambio termico tra zona riscaldata e spazio soleggiato</t>
  </si>
  <si>
    <t>He</t>
  </si>
  <si>
    <t>Coefficiente di scambio termico tra spazio soleggiato ed ambiente esterno</t>
  </si>
  <si>
    <t>Hvi</t>
  </si>
  <si>
    <t>Coefficiente di scambio termico per ventilazione tra zona riscaldata e spazio soleggiato</t>
  </si>
  <si>
    <t>QSS</t>
  </si>
  <si>
    <t>Contributo solare diretto in presenza di spazi soleggiati</t>
  </si>
  <si>
    <t>QSES</t>
  </si>
  <si>
    <t>Contributo solare indiretto in presenza di spazi soleggiati</t>
  </si>
  <si>
    <t>QG</t>
  </si>
  <si>
    <t>Energia gratuita totale</t>
  </si>
  <si>
    <t>Gamma</t>
  </si>
  <si>
    <t>Rapporto apporti/perdite</t>
  </si>
  <si>
    <t>[-]</t>
  </si>
  <si>
    <t>0.14</t>
  </si>
  <si>
    <t>0.22</t>
  </si>
  <si>
    <t>Tau</t>
  </si>
  <si>
    <t>Costante di tempo</t>
  </si>
  <si>
    <t>[h]</t>
  </si>
  <si>
    <t>EtaG</t>
  </si>
  <si>
    <t>Fattore di utilizzazione</t>
  </si>
  <si>
    <t>1.00</t>
  </si>
  <si>
    <t>QNS</t>
  </si>
  <si>
    <t>Fabbisogno di energia termica sensibile di riferimento</t>
  </si>
  <si>
    <t>QNS Adj</t>
  </si>
  <si>
    <t>Fabbisogno di energia termica sensibile corretta</t>
  </si>
  <si>
    <t>QNL</t>
  </si>
  <si>
    <t>Fabbisogno di energia termica latente</t>
  </si>
  <si>
    <t>QDHW</t>
  </si>
  <si>
    <t>Fabbisogno di energia per la produzione di acqua calda sanitaria</t>
  </si>
  <si>
    <t>QzrlTot</t>
  </si>
  <si>
    <t>Perdite termiche recuperate</t>
  </si>
  <si>
    <t>Ramificazione</t>
  </si>
  <si>
    <t>FCe</t>
  </si>
  <si>
    <t>Fattore di carico del sottosistema di emissione</t>
  </si>
  <si>
    <t>0.15</t>
  </si>
  <si>
    <t>EtaeeH</t>
  </si>
  <si>
    <t>Rendimento di emissione</t>
  </si>
  <si>
    <t>QHEL</t>
  </si>
  <si>
    <t>Perdite termiche di processo del sottosistema di emissione</t>
  </si>
  <si>
    <t>QHdL</t>
  </si>
  <si>
    <t>Perdite termiche di processo del sottosistema di distribuzione</t>
  </si>
  <si>
    <t>QHsL</t>
  </si>
  <si>
    <t>Perdite termiche di processo del sottosistema di accumulo</t>
  </si>
  <si>
    <t>WHe</t>
  </si>
  <si>
    <t>Fabbisogno di energia elettrica degli ausiliari del sottosistema di emissione</t>
  </si>
  <si>
    <t>WHd</t>
  </si>
  <si>
    <t>Fabbisogno di energia elettrica degli ausiliari del sottosistema di distribuzione</t>
  </si>
  <si>
    <t>WHs</t>
  </si>
  <si>
    <t>Fabbisogno di energia elettrica degli ausiliari del sottosistema di accumulo</t>
  </si>
  <si>
    <t>QHGout</t>
  </si>
  <si>
    <t>Energia termica richiesta al sottosistema di generazione</t>
  </si>
  <si>
    <t>QWEL</t>
  </si>
  <si>
    <t>Perdite termiche di processo del sottosistema di erogazione</t>
  </si>
  <si>
    <t>12.23</t>
  </si>
  <si>
    <t>11.05</t>
  </si>
  <si>
    <t>10.70</t>
  </si>
  <si>
    <t>10.35</t>
  </si>
  <si>
    <t>11.83</t>
  </si>
  <si>
    <t>QWdL</t>
  </si>
  <si>
    <t>268.80</t>
  </si>
  <si>
    <t>288.00</t>
  </si>
  <si>
    <t>252.96</t>
  </si>
  <si>
    <t>244.80</t>
  </si>
  <si>
    <t>QWsL</t>
  </si>
  <si>
    <t>WWe</t>
  </si>
  <si>
    <t>WWd</t>
  </si>
  <si>
    <t>WWs</t>
  </si>
  <si>
    <t>542.17</t>
  </si>
  <si>
    <t>489.70</t>
  </si>
  <si>
    <t>511.60</t>
  </si>
  <si>
    <t>495.10</t>
  </si>
  <si>
    <t>466.96</t>
  </si>
  <si>
    <t>451.90</t>
  </si>
  <si>
    <t>524.68</t>
  </si>
  <si>
    <t>Generatori</t>
  </si>
  <si>
    <t>Caldaia tradizionale 1</t>
  </si>
  <si>
    <t>FC</t>
  </si>
  <si>
    <t>Fattore di carico al focolare</t>
  </si>
  <si>
    <t>0.05</t>
  </si>
  <si>
    <t>0.03</t>
  </si>
  <si>
    <t>0.06</t>
  </si>
  <si>
    <t>Pch,on</t>
  </si>
  <si>
    <t>Perdita termica percentuale al camino a bruciatore acceso</t>
  </si>
  <si>
    <t>[%]</t>
  </si>
  <si>
    <t>7.45</t>
  </si>
  <si>
    <t>7.24</t>
  </si>
  <si>
    <t>Pch,off</t>
  </si>
  <si>
    <t>Perdita termica percentuale al camino a bruciatore spento</t>
  </si>
  <si>
    <t>Pgn,env</t>
  </si>
  <si>
    <t>Perdita termica percentuale al mantello del generatore</t>
  </si>
  <si>
    <t>0.04</t>
  </si>
  <si>
    <t>Wbr</t>
  </si>
  <si>
    <t>Energia elettrica assorbita dai bruciatori</t>
  </si>
  <si>
    <t>1.73</t>
  </si>
  <si>
    <t>0.85</t>
  </si>
  <si>
    <t>0.21</t>
  </si>
  <si>
    <t>Waf</t>
  </si>
  <si>
    <t>Energia elettrica assorbita dalle pompe</t>
  </si>
  <si>
    <t>1.79</t>
  </si>
  <si>
    <t>Qgn,L</t>
  </si>
  <si>
    <t>Perdita termica totale del sottosistema di generazione</t>
  </si>
  <si>
    <t>50.59</t>
  </si>
  <si>
    <t>48.95</t>
  </si>
  <si>
    <t>Qgn,in</t>
  </si>
  <si>
    <t>Energia  termica in ingresso al sottosistema di generazione</t>
  </si>
  <si>
    <t>517.55</t>
  </si>
  <si>
    <t>500.85</t>
  </si>
  <si>
    <t>Combustibile</t>
  </si>
  <si>
    <t>fH,H</t>
  </si>
  <si>
    <t>Fattore di ripartizione dell'energia termica fornita dal generatore per il servizio di riscaldamento</t>
  </si>
  <si>
    <t>0.86</t>
  </si>
  <si>
    <t>0.83</t>
  </si>
  <si>
    <t>0.73</t>
  </si>
  <si>
    <t>0.78</t>
  </si>
  <si>
    <t>fH,W</t>
  </si>
  <si>
    <t>Fattore di ripartizione dell'energia termica fornita dal generatore per il servizio di acqua calda sanitaria</t>
  </si>
  <si>
    <t>0.17</t>
  </si>
  <si>
    <t>0.27</t>
  </si>
  <si>
    <t>fH,el,req</t>
  </si>
  <si>
    <t>Fattore di ripartizione dell'energia elettrica per il servizio di riscaldamento</t>
  </si>
  <si>
    <t>fW,el,req</t>
  </si>
  <si>
    <t>Fattore di ripartizione dell'energia elettrica per il servizio di acqua calda sanitaria</t>
  </si>
  <si>
    <t>fL,el,req</t>
  </si>
  <si>
    <t>Fattore di ripartizione dell'energia elettrica per il servizio di illuminazione</t>
  </si>
  <si>
    <t>fGH,Q</t>
  </si>
  <si>
    <t>Fattore di utilizzazione del sistema di cogenerazione come generatore termico</t>
  </si>
  <si>
    <t>GPL</t>
  </si>
  <si>
    <t>Gasolio</t>
  </si>
  <si>
    <t>Olio combustibile</t>
  </si>
  <si>
    <t>Biomassa</t>
  </si>
  <si>
    <t>Teleriscaldamento</t>
  </si>
  <si>
    <t>Energia elettrica</t>
  </si>
  <si>
    <t>RSU</t>
  </si>
  <si>
    <t>fGH,el</t>
  </si>
  <si>
    <t>Fattore di utilizzazione del sistema di cogenerazione come generatore elettrico</t>
  </si>
  <si>
    <t>rH,fuel</t>
  </si>
  <si>
    <t>Fattore di ripartizione del combustibile non elettrico per il servizio di riscaldamento (generazione separata)</t>
  </si>
  <si>
    <t>rW,fuel</t>
  </si>
  <si>
    <t>Fattore di ripartizione del combustibile non elettrico per il servizio di acqua calda sanitaria (generazione separata)</t>
  </si>
  <si>
    <t>rL,fuel</t>
  </si>
  <si>
    <t>Fattore di ripartizione del combustibile non elettrico per il servizio di illuminazione</t>
  </si>
  <si>
    <t>rH,fuel,comb</t>
  </si>
  <si>
    <t>Fattore di ripartizione del combustibile non elettrico per il servizio di riscaldamento (generazione combinata)</t>
  </si>
  <si>
    <t>rW,fuel,comb</t>
  </si>
  <si>
    <t>Fattore di ripartizione del combustibile non elettrico per il servizio di acqua calda sanitaria (generazione combinata)</t>
  </si>
  <si>
    <t>rL,fuel,comb</t>
  </si>
  <si>
    <t>Eel,del</t>
  </si>
  <si>
    <t>Energia elettrica richiesta alla rete</t>
  </si>
  <si>
    <t>2.00</t>
  </si>
  <si>
    <t>1.94</t>
  </si>
  <si>
    <t>Eel,req</t>
  </si>
  <si>
    <t>Energia elettrica richiesta dai vari servizi</t>
  </si>
  <si>
    <t>EPH</t>
  </si>
  <si>
    <t>Fabbisogno di energia primaria per il riscaldamento</t>
  </si>
  <si>
    <t>EPW</t>
  </si>
  <si>
    <t>Fabbisogno di energia primaria per acqua calda sanitaria</t>
  </si>
  <si>
    <t>597.22</t>
  </si>
  <si>
    <t>521.91</t>
  </si>
  <si>
    <t>505.07</t>
  </si>
  <si>
    <t>597.21</t>
  </si>
  <si>
    <t>EPL</t>
  </si>
  <si>
    <t>Fabbisogno di energia primaria per illuminazione</t>
  </si>
  <si>
    <t>MCO2</t>
  </si>
  <si>
    <t>Emissioni di CO2</t>
  </si>
  <si>
    <t>[kg]</t>
  </si>
  <si>
    <t>terreno</t>
  </si>
  <si>
    <t>copertura</t>
  </si>
  <si>
    <t>serramenti</t>
  </si>
  <si>
    <t>ZONA CLIMATICA</t>
  </si>
  <si>
    <t>E</t>
  </si>
  <si>
    <t>GRADI GIORNO</t>
  </si>
  <si>
    <t>Temperature</t>
  </si>
  <si>
    <t>Mese</t>
  </si>
  <si>
    <t>giorni</t>
  </si>
  <si>
    <t>ore</t>
  </si>
  <si>
    <r>
      <rPr>
        <i/>
        <sz val="11"/>
        <color indexed="8"/>
        <rFont val="Symbol"/>
        <family val="1"/>
      </rPr>
      <t>D</t>
    </r>
    <r>
      <rPr>
        <i/>
        <sz val="11"/>
        <color indexed="8"/>
        <rFont val="Arial"/>
        <family val="2"/>
      </rPr>
      <t>t</t>
    </r>
  </si>
  <si>
    <t>Ti [°C]</t>
  </si>
  <si>
    <t>Te [°C]</t>
  </si>
  <si>
    <t>Dq</t>
  </si>
  <si>
    <t>ottobre</t>
  </si>
  <si>
    <t>novembre</t>
  </si>
  <si>
    <t>dicembre</t>
  </si>
  <si>
    <t>gennaio</t>
  </si>
  <si>
    <t>febbraio</t>
  </si>
  <si>
    <t>marzo</t>
  </si>
  <si>
    <t>aprile</t>
  </si>
  <si>
    <t>Correggere il terreno!!</t>
  </si>
  <si>
    <t>Trasm</t>
  </si>
  <si>
    <t>Interni</t>
  </si>
  <si>
    <t>Solari</t>
  </si>
  <si>
    <t>Ventilazione</t>
  </si>
  <si>
    <t>S utile</t>
  </si>
  <si>
    <t>Fabb.</t>
  </si>
  <si>
    <t>check</t>
  </si>
  <si>
    <t>Forzante climatica</t>
  </si>
  <si>
    <t>Dettaglio Dispersioni Tarsmissione</t>
  </si>
  <si>
    <t>pareti</t>
  </si>
  <si>
    <r>
      <t>E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[kWh/m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</si>
  <si>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sol opaco</t>
  </si>
  <si>
    <t>kWh/m2</t>
  </si>
  <si>
    <t>Fattore di utilizzazione medio</t>
  </si>
  <si>
    <t>Apporti gratuiti non utilizzati</t>
  </si>
  <si>
    <t>Controllo Forzante climatica</t>
  </si>
  <si>
    <t>0.70</t>
  </si>
  <si>
    <t>0.16</t>
  </si>
  <si>
    <t>0.96</t>
  </si>
  <si>
    <t>0.92</t>
  </si>
  <si>
    <t>259.32</t>
  </si>
  <si>
    <t>186.14</t>
  </si>
  <si>
    <t>108.09</t>
  </si>
  <si>
    <t>23.93</t>
  </si>
  <si>
    <t>33.04</t>
  </si>
  <si>
    <t>144.28</t>
  </si>
  <si>
    <t>237.42</t>
  </si>
  <si>
    <t>8.45</t>
  </si>
  <si>
    <t>6.06</t>
  </si>
  <si>
    <t>3.52</t>
  </si>
  <si>
    <t>1.08</t>
  </si>
  <si>
    <t>4.70</t>
  </si>
  <si>
    <t>7.74</t>
  </si>
  <si>
    <t>3379.64</t>
  </si>
  <si>
    <t>2425.90</t>
  </si>
  <si>
    <t>1408.67</t>
  </si>
  <si>
    <t>311.81</t>
  </si>
  <si>
    <t>430.58</t>
  </si>
  <si>
    <t>1880.32</t>
  </si>
  <si>
    <t>3094.18</t>
  </si>
  <si>
    <t>0.24</t>
  </si>
  <si>
    <t>0.12</t>
  </si>
  <si>
    <t>8.05</t>
  </si>
  <si>
    <t>7.97</t>
  </si>
  <si>
    <t>7.77</t>
  </si>
  <si>
    <t>7.51</t>
  </si>
  <si>
    <t>7.87</t>
  </si>
  <si>
    <t>8.02</t>
  </si>
  <si>
    <t>1.77</t>
  </si>
  <si>
    <t>1.32</t>
  </si>
  <si>
    <t>0.87</t>
  </si>
  <si>
    <t>0.37</t>
  </si>
  <si>
    <t>0.44</t>
  </si>
  <si>
    <t>1.09</t>
  </si>
  <si>
    <t>1.64</t>
  </si>
  <si>
    <t>14.79</t>
  </si>
  <si>
    <t>10.99</t>
  </si>
  <si>
    <t>7.25</t>
  </si>
  <si>
    <t>3.06</t>
  </si>
  <si>
    <t>3.68</t>
  </si>
  <si>
    <t>9.07</t>
  </si>
  <si>
    <t>13.71</t>
  </si>
  <si>
    <t>362.10</t>
  </si>
  <si>
    <t>269.19</t>
  </si>
  <si>
    <t>179.03</t>
  </si>
  <si>
    <t>79.88</t>
  </si>
  <si>
    <t>94.72</t>
  </si>
  <si>
    <t>222.69</t>
  </si>
  <si>
    <t>335.67</t>
  </si>
  <si>
    <t>4283.92</t>
  </si>
  <si>
    <t>3184.80</t>
  </si>
  <si>
    <t>2099.30</t>
  </si>
  <si>
    <t>886.79</t>
  </si>
  <si>
    <t>1067.48</t>
  </si>
  <si>
    <t>2627.70</t>
  </si>
  <si>
    <t>3972.03</t>
  </si>
  <si>
    <t>0.39</t>
  </si>
  <si>
    <t>0.61</t>
  </si>
  <si>
    <t>0.56</t>
  </si>
  <si>
    <t>16.56</t>
  </si>
  <si>
    <t>12.31</t>
  </si>
  <si>
    <t>8.11</t>
  </si>
  <si>
    <t>3.43</t>
  </si>
  <si>
    <t>4.13</t>
  </si>
  <si>
    <t>10.16</t>
  </si>
  <si>
    <t>15.35</t>
  </si>
  <si>
    <t>3722.79</t>
  </si>
  <si>
    <t>2672.20</t>
  </si>
  <si>
    <t>1552.98</t>
  </si>
  <si>
    <t>345.57</t>
  </si>
  <si>
    <t>476.49</t>
  </si>
  <si>
    <t>2071.74</t>
  </si>
  <si>
    <t>3408.28</t>
  </si>
  <si>
    <t>539.42</t>
  </si>
  <si>
    <t>564.01</t>
  </si>
  <si>
    <t>548.69</t>
  </si>
  <si>
    <t>599.98</t>
  </si>
  <si>
    <t>578.10</t>
  </si>
  <si>
    <t>743.78</t>
  </si>
  <si>
    <t>533.88</t>
  </si>
  <si>
    <t>310.27</t>
  </si>
  <si>
    <t>69.04</t>
  </si>
  <si>
    <t>95.20</t>
  </si>
  <si>
    <t>413.91</t>
  </si>
  <si>
    <t>680.94</t>
  </si>
  <si>
    <t>7</t>
  </si>
  <si>
    <t>A1,SC5,C1,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</si>
</sst>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</numFmts>
  <fonts count="54">
    <font>
      <sz val="10"/>
      <name val="Arial"/>
      <family val="0"/>
    </font>
    <font>
      <b/>
      <u val="single"/>
      <sz val="13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Symbol"/>
      <family val="1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Symbol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9"/>
      </left>
      <right>
        <color indexed="8"/>
      </right>
      <top style="medium">
        <color indexed="9"/>
      </top>
      <bottom style="medium">
        <color indexed="9"/>
      </bottom>
    </border>
    <border>
      <left>
        <color indexed="8"/>
      </left>
      <right>
        <color indexed="8"/>
      </right>
      <top style="medium">
        <color indexed="9"/>
      </top>
      <bottom style="medium">
        <color indexed="9"/>
      </bottom>
    </border>
    <border>
      <left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01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3" fillId="37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0" fontId="0" fillId="39" borderId="12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 vertical="center"/>
    </xf>
    <xf numFmtId="0" fontId="0" fillId="39" borderId="12" xfId="46" applyFont="1" applyFill="1" applyBorder="1" applyAlignment="1">
      <alignment horizontal="center" vertical="center"/>
      <protection/>
    </xf>
    <xf numFmtId="2" fontId="0" fillId="39" borderId="12" xfId="46" applyNumberForma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0" fillId="0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2" fontId="49" fillId="0" borderId="29" xfId="0" applyNumberFormat="1" applyFont="1" applyBorder="1" applyAlignment="1">
      <alignment horizontal="center"/>
    </xf>
    <xf numFmtId="2" fontId="52" fillId="0" borderId="30" xfId="0" applyNumberFormat="1" applyFont="1" applyBorder="1" applyAlignment="1">
      <alignment horizontal="center"/>
    </xf>
    <xf numFmtId="0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65" fontId="0" fillId="0" borderId="36" xfId="0" applyNumberFormat="1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ont="1" applyFill="1" applyBorder="1" applyAlignment="1">
      <alignment/>
    </xf>
    <xf numFmtId="165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2" fontId="53" fillId="0" borderId="12" xfId="0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25"/>
          <c:w val="0.9052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INVOLUCRO!$X$4:$Y$4</c:f>
              <c:numCache>
                <c:ptCount val="2"/>
                <c:pt idx="0">
                  <c:v>96.43548611111109</c:v>
                </c:pt>
                <c:pt idx="1">
                  <c:v>10.814572341820373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6D9F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INVOLUCRO!$X$5:$Y$5</c:f>
              <c:numCache>
                <c:ptCount val="2"/>
                <c:pt idx="0">
                  <c:v>19.075277777777778</c:v>
                </c:pt>
                <c:pt idx="1">
                  <c:v>14.945010991512953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INVOLUCRO!$X$6:$Y$6</c:f>
              <c:numCache>
                <c:ptCount val="2"/>
                <c:pt idx="0">
                  <c:v>0</c:v>
                </c:pt>
                <c:pt idx="1">
                  <c:v>89.75118055555555</c:v>
                </c:pt>
              </c:numCache>
            </c:numRef>
          </c:val>
        </c:ser>
        <c:overlap val="100"/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5"/>
          <c:y val="0.442"/>
          <c:w val="0.05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25"/>
          <c:w val="0.9052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INVOLUCRO!$X$11:$Y$11</c:f>
              <c:numCache>
                <c:ptCount val="2"/>
                <c:pt idx="0">
                  <c:v>44.22377517075638</c:v>
                </c:pt>
                <c:pt idx="1">
                  <c:v>6.240763888888889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INVOLUCRO!$X$12:$Y$12</c:f>
              <c:numCache>
                <c:ptCount val="2"/>
                <c:pt idx="0">
                  <c:v>22.918821264440503</c:v>
                </c:pt>
                <c:pt idx="1">
                  <c:v>10.814572341820373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INVOLUCRO!$X$13:$Y$13</c:f>
              <c:numCache>
                <c:ptCount val="2"/>
                <c:pt idx="0">
                  <c:v>25.64828309195547</c:v>
                </c:pt>
                <c:pt idx="1">
                  <c:v>14.945010991512953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INVOLUCRO!$X$14:$Y$14</c:f>
              <c:numCache>
                <c:ptCount val="2"/>
                <c:pt idx="0">
                  <c:v>9.91177763723754</c:v>
                </c:pt>
                <c:pt idx="1">
                  <c:v>89.75118055555555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6D9F1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INVOLUCRO!$X$15:$Y$15</c:f>
              <c:numCache>
                <c:ptCount val="2"/>
                <c:pt idx="0">
                  <c:v>19.075277777777778</c:v>
                </c:pt>
              </c:numCache>
            </c:numRef>
          </c:val>
        </c:ser>
        <c:overlap val="100"/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5"/>
          <c:y val="0.40425"/>
          <c:w val="0.05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581025</xdr:colOff>
      <xdr:row>16</xdr:row>
      <xdr:rowOff>47625</xdr:rowOff>
    </xdr:from>
    <xdr:to>
      <xdr:col>46</xdr:col>
      <xdr:colOff>371475</xdr:colOff>
      <xdr:row>20</xdr:row>
      <xdr:rowOff>361950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83400" y="6143625"/>
          <a:ext cx="103822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00390625" style="0" bestFit="1" customWidth="1"/>
    <col min="2" max="2" width="16.00390625" style="0" bestFit="1" customWidth="1"/>
    <col min="3" max="3" width="70.00390625" style="0" bestFit="1" customWidth="1"/>
  </cols>
  <sheetData>
    <row r="1" spans="1:3" ht="24.75" customHeight="1" thickBot="1">
      <c r="A1" s="16" t="s">
        <v>0</v>
      </c>
      <c r="B1" s="17"/>
      <c r="C1" s="18"/>
    </row>
    <row r="2" spans="1:3" ht="19.5" customHeight="1" thickBot="1">
      <c r="A2" s="95" t="s">
        <v>1</v>
      </c>
      <c r="B2" s="95" t="s">
        <v>2</v>
      </c>
      <c r="C2" s="95" t="s">
        <v>3</v>
      </c>
    </row>
    <row r="3" spans="1:3" ht="14.25" thickBot="1">
      <c r="A3" s="96" t="s">
        <v>4</v>
      </c>
      <c r="B3" s="97" t="s">
        <v>5</v>
      </c>
      <c r="C3" s="97" t="s">
        <v>6</v>
      </c>
    </row>
    <row r="4" spans="1:3" ht="14.25" thickBot="1">
      <c r="A4" s="96" t="s">
        <v>7</v>
      </c>
      <c r="B4" s="97" t="s">
        <v>8</v>
      </c>
      <c r="C4" s="97" t="s">
        <v>9</v>
      </c>
    </row>
    <row r="5" spans="1:3" ht="14.25" thickBot="1">
      <c r="A5" s="96" t="s">
        <v>10</v>
      </c>
      <c r="B5" s="97" t="s">
        <v>8</v>
      </c>
      <c r="C5" s="97" t="s">
        <v>11</v>
      </c>
    </row>
    <row r="6" spans="1:3" ht="14.25" thickBot="1">
      <c r="A6" s="96" t="s">
        <v>12</v>
      </c>
      <c r="B6" s="97" t="s">
        <v>8</v>
      </c>
      <c r="C6" s="97" t="s">
        <v>13</v>
      </c>
    </row>
    <row r="7" spans="1:3" ht="14.25" thickBot="1">
      <c r="A7" s="96" t="s">
        <v>14</v>
      </c>
      <c r="B7" s="97" t="s">
        <v>15</v>
      </c>
      <c r="C7" s="97" t="s">
        <v>16</v>
      </c>
    </row>
    <row r="8" spans="1:3" ht="14.25" thickBot="1">
      <c r="A8" s="96" t="s">
        <v>17</v>
      </c>
      <c r="B8" s="97" t="s">
        <v>15</v>
      </c>
      <c r="C8" s="97" t="s">
        <v>18</v>
      </c>
    </row>
    <row r="9" spans="1:3" ht="14.25" thickBot="1">
      <c r="A9" s="96" t="s">
        <v>19</v>
      </c>
      <c r="B9" s="97" t="s">
        <v>5</v>
      </c>
      <c r="C9" s="97" t="s">
        <v>20</v>
      </c>
    </row>
    <row r="10" spans="1:3" ht="14.25" thickBot="1">
      <c r="A10" s="96" t="s">
        <v>21</v>
      </c>
      <c r="B10" s="97" t="s">
        <v>5</v>
      </c>
      <c r="C10" s="97" t="s">
        <v>5</v>
      </c>
    </row>
    <row r="11" spans="1:3" ht="14.25" thickBot="1">
      <c r="A11" s="96" t="s">
        <v>22</v>
      </c>
      <c r="B11" s="97" t="s">
        <v>5</v>
      </c>
      <c r="C11" s="97" t="s">
        <v>5</v>
      </c>
    </row>
    <row r="12" spans="1:3" ht="14.25" thickBot="1">
      <c r="A12" s="96" t="s">
        <v>23</v>
      </c>
      <c r="B12" s="97" t="s">
        <v>24</v>
      </c>
      <c r="C12" s="97" t="s">
        <v>5</v>
      </c>
    </row>
    <row r="13" spans="1:3" ht="14.25" thickBot="1">
      <c r="A13" s="96" t="s">
        <v>25</v>
      </c>
      <c r="B13" s="97" t="s">
        <v>5</v>
      </c>
      <c r="C13" s="97" t="s">
        <v>5</v>
      </c>
    </row>
    <row r="14" spans="1:3" ht="14.25" thickBot="1">
      <c r="A14" s="96" t="s">
        <v>26</v>
      </c>
      <c r="B14" s="97" t="s">
        <v>27</v>
      </c>
      <c r="C14" s="97" t="s">
        <v>5</v>
      </c>
    </row>
    <row r="15" spans="1:3" ht="14.25" thickBot="1">
      <c r="A15" s="96" t="s">
        <v>28</v>
      </c>
      <c r="B15" s="97" t="s">
        <v>29</v>
      </c>
      <c r="C15" s="97" t="s">
        <v>30</v>
      </c>
    </row>
    <row r="16" spans="1:3" ht="14.25" thickBot="1">
      <c r="A16" s="96" t="s">
        <v>31</v>
      </c>
      <c r="B16" s="97" t="s">
        <v>5</v>
      </c>
      <c r="C16" s="97" t="s">
        <v>5</v>
      </c>
    </row>
    <row r="17" spans="1:3" ht="14.25" thickBot="1">
      <c r="A17" s="96" t="s">
        <v>32</v>
      </c>
      <c r="B17" s="97" t="s">
        <v>27</v>
      </c>
      <c r="C17" s="97" t="s">
        <v>5</v>
      </c>
    </row>
    <row r="18" spans="1:3" ht="14.25" thickBot="1">
      <c r="A18" s="96" t="s">
        <v>33</v>
      </c>
      <c r="B18" s="97" t="s">
        <v>24</v>
      </c>
      <c r="C18" s="97" t="s">
        <v>5</v>
      </c>
    </row>
    <row r="19" spans="1:3" ht="24.75" customHeight="1" thickBot="1">
      <c r="A19" s="98" t="s">
        <v>34</v>
      </c>
      <c r="B19" s="99"/>
      <c r="C19" s="100"/>
    </row>
    <row r="20" spans="1:3" ht="19.5" customHeight="1" thickBot="1">
      <c r="A20" s="95" t="s">
        <v>1</v>
      </c>
      <c r="B20" s="95" t="s">
        <v>2</v>
      </c>
      <c r="C20" s="95" t="s">
        <v>3</v>
      </c>
    </row>
    <row r="21" spans="1:3" ht="14.25" thickBot="1">
      <c r="A21" s="96" t="s">
        <v>35</v>
      </c>
      <c r="B21" s="97" t="s">
        <v>5</v>
      </c>
      <c r="C21" s="97" t="s">
        <v>36</v>
      </c>
    </row>
    <row r="22" spans="1:3" ht="14.25" thickBot="1">
      <c r="A22" s="96" t="s">
        <v>37</v>
      </c>
      <c r="B22" s="97" t="s">
        <v>5</v>
      </c>
      <c r="C22" s="97" t="s">
        <v>5</v>
      </c>
    </row>
    <row r="23" spans="1:3" ht="14.25" thickBot="1">
      <c r="A23" s="96" t="s">
        <v>38</v>
      </c>
      <c r="B23" s="97" t="s">
        <v>5</v>
      </c>
      <c r="C23" s="97" t="s">
        <v>5</v>
      </c>
    </row>
    <row r="24" spans="1:3" ht="14.25" thickBot="1">
      <c r="A24" s="96" t="s">
        <v>39</v>
      </c>
      <c r="B24" s="97" t="s">
        <v>5</v>
      </c>
      <c r="C24" s="97" t="s">
        <v>5</v>
      </c>
    </row>
    <row r="25" spans="1:3" ht="14.25" thickBot="1">
      <c r="A25" s="96" t="s">
        <v>40</v>
      </c>
      <c r="B25" s="97" t="s">
        <v>5</v>
      </c>
      <c r="C25" s="97" t="s">
        <v>41</v>
      </c>
    </row>
    <row r="26" spans="1:3" ht="14.25" thickBot="1">
      <c r="A26" s="96" t="s">
        <v>42</v>
      </c>
      <c r="B26" s="97" t="s">
        <v>5</v>
      </c>
      <c r="C26" s="97" t="s">
        <v>43</v>
      </c>
    </row>
    <row r="27" spans="1:3" ht="14.25" thickBot="1">
      <c r="A27" s="96" t="s">
        <v>44</v>
      </c>
      <c r="B27" s="97" t="s">
        <v>5</v>
      </c>
      <c r="C27" s="97" t="s">
        <v>5</v>
      </c>
    </row>
    <row r="28" spans="1:3" ht="14.25" thickBot="1">
      <c r="A28" s="96" t="s">
        <v>45</v>
      </c>
      <c r="B28" s="97" t="s">
        <v>5</v>
      </c>
      <c r="C28" s="97" t="s">
        <v>41</v>
      </c>
    </row>
    <row r="29" spans="1:3" ht="14.25" thickBot="1">
      <c r="A29" s="96" t="s">
        <v>46</v>
      </c>
      <c r="B29" s="97" t="s">
        <v>47</v>
      </c>
      <c r="C29" s="97" t="s">
        <v>48</v>
      </c>
    </row>
    <row r="30" spans="1:3" ht="14.25" thickBot="1">
      <c r="A30" s="96" t="s">
        <v>49</v>
      </c>
      <c r="B30" s="97" t="s">
        <v>50</v>
      </c>
      <c r="C30" s="97" t="s">
        <v>51</v>
      </c>
    </row>
    <row r="31" spans="1:3" ht="24.75" customHeight="1" thickBot="1">
      <c r="A31" s="98" t="s">
        <v>34</v>
      </c>
      <c r="B31" s="99"/>
      <c r="C31" s="100"/>
    </row>
    <row r="32" spans="1:3" ht="19.5" customHeight="1" thickBot="1">
      <c r="A32" s="95" t="s">
        <v>1</v>
      </c>
      <c r="B32" s="95" t="s">
        <v>2</v>
      </c>
      <c r="C32" s="95" t="s">
        <v>3</v>
      </c>
    </row>
    <row r="33" spans="1:3" ht="14.25" thickBot="1">
      <c r="A33" s="96" t="s">
        <v>35</v>
      </c>
      <c r="B33" s="97" t="s">
        <v>5</v>
      </c>
      <c r="C33" s="97" t="s">
        <v>52</v>
      </c>
    </row>
    <row r="34" spans="1:3" ht="14.25" thickBot="1">
      <c r="A34" s="96" t="s">
        <v>37</v>
      </c>
      <c r="B34" s="97" t="s">
        <v>5</v>
      </c>
      <c r="C34" s="97" t="s">
        <v>5</v>
      </c>
    </row>
    <row r="35" spans="1:3" ht="14.25" thickBot="1">
      <c r="A35" s="96" t="s">
        <v>38</v>
      </c>
      <c r="B35" s="97" t="s">
        <v>5</v>
      </c>
      <c r="C35" s="97" t="s">
        <v>5</v>
      </c>
    </row>
    <row r="36" spans="1:3" ht="14.25" thickBot="1">
      <c r="A36" s="96" t="s">
        <v>39</v>
      </c>
      <c r="B36" s="97" t="s">
        <v>5</v>
      </c>
      <c r="C36" s="97" t="s">
        <v>5</v>
      </c>
    </row>
    <row r="37" spans="1:3" ht="14.25" thickBot="1">
      <c r="A37" s="96" t="s">
        <v>40</v>
      </c>
      <c r="B37" s="97" t="s">
        <v>5</v>
      </c>
      <c r="C37" s="97" t="s">
        <v>53</v>
      </c>
    </row>
    <row r="38" spans="1:3" ht="14.25" thickBot="1">
      <c r="A38" s="96" t="s">
        <v>42</v>
      </c>
      <c r="B38" s="97" t="s">
        <v>5</v>
      </c>
      <c r="C38" s="97" t="s">
        <v>54</v>
      </c>
    </row>
    <row r="39" spans="1:3" ht="14.25" thickBot="1">
      <c r="A39" s="96" t="s">
        <v>44</v>
      </c>
      <c r="B39" s="97" t="s">
        <v>5</v>
      </c>
      <c r="C39" s="97" t="s">
        <v>5</v>
      </c>
    </row>
    <row r="40" spans="1:3" ht="14.25" thickBot="1">
      <c r="A40" s="96" t="s">
        <v>45</v>
      </c>
      <c r="B40" s="97" t="s">
        <v>5</v>
      </c>
      <c r="C40" s="97" t="s">
        <v>54</v>
      </c>
    </row>
    <row r="41" spans="1:3" ht="14.25" thickBot="1">
      <c r="A41" s="96" t="s">
        <v>46</v>
      </c>
      <c r="B41" s="97" t="s">
        <v>47</v>
      </c>
      <c r="C41" s="97" t="s">
        <v>55</v>
      </c>
    </row>
    <row r="42" spans="1:3" ht="14.25" thickBot="1">
      <c r="A42" s="96" t="s">
        <v>49</v>
      </c>
      <c r="B42" s="97" t="s">
        <v>50</v>
      </c>
      <c r="C42" s="97" t="s">
        <v>56</v>
      </c>
    </row>
    <row r="43" spans="1:3" ht="24.75" customHeight="1" thickBot="1">
      <c r="A43" s="98" t="s">
        <v>34</v>
      </c>
      <c r="B43" s="99"/>
      <c r="C43" s="100"/>
    </row>
    <row r="44" spans="1:3" ht="19.5" customHeight="1" thickBot="1">
      <c r="A44" s="95" t="s">
        <v>1</v>
      </c>
      <c r="B44" s="95" t="s">
        <v>2</v>
      </c>
      <c r="C44" s="95" t="s">
        <v>3</v>
      </c>
    </row>
    <row r="45" spans="1:3" ht="14.25" thickBot="1">
      <c r="A45" s="96" t="s">
        <v>35</v>
      </c>
      <c r="B45" s="97" t="s">
        <v>5</v>
      </c>
      <c r="C45" s="97" t="s">
        <v>57</v>
      </c>
    </row>
    <row r="46" spans="1:3" ht="14.25" thickBot="1">
      <c r="A46" s="96" t="s">
        <v>37</v>
      </c>
      <c r="B46" s="97" t="s">
        <v>5</v>
      </c>
      <c r="C46" s="97" t="s">
        <v>5</v>
      </c>
    </row>
    <row r="47" spans="1:3" ht="14.25" thickBot="1">
      <c r="A47" s="96" t="s">
        <v>38</v>
      </c>
      <c r="B47" s="97" t="s">
        <v>5</v>
      </c>
      <c r="C47" s="97" t="s">
        <v>5</v>
      </c>
    </row>
    <row r="48" spans="1:3" ht="14.25" thickBot="1">
      <c r="A48" s="96" t="s">
        <v>39</v>
      </c>
      <c r="B48" s="97" t="s">
        <v>5</v>
      </c>
      <c r="C48" s="97" t="s">
        <v>5</v>
      </c>
    </row>
    <row r="49" spans="1:3" ht="14.25" thickBot="1">
      <c r="A49" s="96" t="s">
        <v>40</v>
      </c>
      <c r="B49" s="97" t="s">
        <v>5</v>
      </c>
      <c r="C49" s="97" t="s">
        <v>58</v>
      </c>
    </row>
    <row r="50" spans="1:3" ht="14.25" thickBot="1">
      <c r="A50" s="96" t="s">
        <v>42</v>
      </c>
      <c r="B50" s="97" t="s">
        <v>5</v>
      </c>
      <c r="C50" s="97" t="s">
        <v>58</v>
      </c>
    </row>
    <row r="51" spans="1:3" ht="14.25" thickBot="1">
      <c r="A51" s="96" t="s">
        <v>44</v>
      </c>
      <c r="B51" s="97" t="s">
        <v>5</v>
      </c>
      <c r="C51" s="97" t="s">
        <v>5</v>
      </c>
    </row>
    <row r="52" spans="1:3" ht="14.25" thickBot="1">
      <c r="A52" s="96" t="s">
        <v>45</v>
      </c>
      <c r="B52" s="97" t="s">
        <v>5</v>
      </c>
      <c r="C52" s="97" t="s">
        <v>58</v>
      </c>
    </row>
    <row r="53" spans="1:3" ht="14.25" thickBot="1">
      <c r="A53" s="96" t="s">
        <v>46</v>
      </c>
      <c r="B53" s="97" t="s">
        <v>47</v>
      </c>
      <c r="C53" s="97" t="s">
        <v>51</v>
      </c>
    </row>
    <row r="54" spans="1:3" ht="14.25" thickBot="1">
      <c r="A54" s="96" t="s">
        <v>49</v>
      </c>
      <c r="B54" s="97" t="s">
        <v>50</v>
      </c>
      <c r="C54" s="97" t="s">
        <v>51</v>
      </c>
    </row>
    <row r="55" spans="1:3" ht="24.75" customHeight="1" thickBot="1">
      <c r="A55" s="98" t="s">
        <v>59</v>
      </c>
      <c r="B55" s="99"/>
      <c r="C55" s="100"/>
    </row>
    <row r="56" spans="1:3" ht="19.5" customHeight="1" thickBot="1">
      <c r="A56" s="95" t="s">
        <v>1</v>
      </c>
      <c r="B56" s="95" t="s">
        <v>2</v>
      </c>
      <c r="C56" s="95" t="s">
        <v>3</v>
      </c>
    </row>
    <row r="57" spans="1:3" ht="14.25" thickBot="1">
      <c r="A57" s="96" t="s">
        <v>35</v>
      </c>
      <c r="B57" s="97" t="s">
        <v>5</v>
      </c>
      <c r="C57" s="97" t="s">
        <v>60</v>
      </c>
    </row>
    <row r="58" spans="1:3" ht="14.25" thickBot="1">
      <c r="A58" s="96" t="s">
        <v>37</v>
      </c>
      <c r="B58" s="97" t="s">
        <v>5</v>
      </c>
      <c r="C58" s="97" t="s">
        <v>5</v>
      </c>
    </row>
    <row r="59" spans="1:3" ht="14.25" thickBot="1">
      <c r="A59" s="96" t="s">
        <v>38</v>
      </c>
      <c r="B59" s="97" t="s">
        <v>5</v>
      </c>
      <c r="C59" s="97" t="s">
        <v>5</v>
      </c>
    </row>
    <row r="60" spans="1:3" ht="14.25" thickBot="1">
      <c r="A60" s="96" t="s">
        <v>39</v>
      </c>
      <c r="B60" s="97" t="s">
        <v>5</v>
      </c>
      <c r="C60" s="97" t="s">
        <v>5</v>
      </c>
    </row>
    <row r="61" spans="1:3" ht="14.25" thickBot="1">
      <c r="A61" s="96" t="s">
        <v>40</v>
      </c>
      <c r="B61" s="97" t="s">
        <v>5</v>
      </c>
      <c r="C61" s="97" t="s">
        <v>61</v>
      </c>
    </row>
    <row r="62" spans="1:3" ht="14.25" thickBot="1">
      <c r="A62" s="96" t="s">
        <v>62</v>
      </c>
      <c r="B62" s="97" t="s">
        <v>5</v>
      </c>
      <c r="C62" s="97" t="s">
        <v>63</v>
      </c>
    </row>
    <row r="63" spans="1:3" ht="14.25" thickBot="1">
      <c r="A63" s="96" t="s">
        <v>64</v>
      </c>
      <c r="B63" s="97" t="s">
        <v>47</v>
      </c>
      <c r="C63" s="97" t="s">
        <v>65</v>
      </c>
    </row>
    <row r="64" spans="1:3" ht="14.25" thickBot="1">
      <c r="A64" s="96" t="s">
        <v>66</v>
      </c>
      <c r="B64" s="97" t="s">
        <v>5</v>
      </c>
      <c r="C64" s="97" t="s">
        <v>67</v>
      </c>
    </row>
    <row r="65" spans="1:3" ht="14.25" thickBot="1">
      <c r="A65" s="96" t="s">
        <v>68</v>
      </c>
      <c r="B65" s="97" t="s">
        <v>47</v>
      </c>
      <c r="C65" s="97" t="s">
        <v>69</v>
      </c>
    </row>
    <row r="66" spans="1:3" ht="14.25" thickBot="1">
      <c r="A66" s="96" t="s">
        <v>70</v>
      </c>
      <c r="B66" s="97" t="s">
        <v>5</v>
      </c>
      <c r="C66" s="97" t="s">
        <v>71</v>
      </c>
    </row>
    <row r="67" spans="1:3" ht="14.25" thickBot="1">
      <c r="A67" s="96" t="s">
        <v>72</v>
      </c>
      <c r="B67" s="97" t="s">
        <v>50</v>
      </c>
      <c r="C67" s="97" t="s">
        <v>73</v>
      </c>
    </row>
    <row r="68" spans="1:3" ht="14.25" thickBot="1">
      <c r="A68" s="96" t="s">
        <v>74</v>
      </c>
      <c r="B68" s="97" t="s">
        <v>8</v>
      </c>
      <c r="C68" s="97" t="s">
        <v>36</v>
      </c>
    </row>
    <row r="69" spans="1:3" ht="14.25" thickBot="1">
      <c r="A69" s="96" t="s">
        <v>75</v>
      </c>
      <c r="B69" s="97" t="s">
        <v>5</v>
      </c>
      <c r="C69" s="97" t="s">
        <v>76</v>
      </c>
    </row>
    <row r="70" spans="1:3" ht="14.25" thickBot="1">
      <c r="A70" s="96" t="s">
        <v>77</v>
      </c>
      <c r="B70" s="97" t="s">
        <v>5</v>
      </c>
      <c r="C70" s="97" t="s">
        <v>5</v>
      </c>
    </row>
    <row r="71" spans="1:3" ht="14.25" thickBot="1">
      <c r="A71" s="96" t="s">
        <v>78</v>
      </c>
      <c r="B71" s="97" t="s">
        <v>8</v>
      </c>
      <c r="C71" s="97" t="s">
        <v>5</v>
      </c>
    </row>
    <row r="72" spans="1:3" ht="14.25" thickBot="1">
      <c r="A72" s="96" t="s">
        <v>79</v>
      </c>
      <c r="B72" s="97" t="s">
        <v>47</v>
      </c>
      <c r="C72" s="97" t="s">
        <v>5</v>
      </c>
    </row>
    <row r="73" spans="1:3" ht="14.25" thickBot="1">
      <c r="A73" s="96" t="s">
        <v>80</v>
      </c>
      <c r="B73" s="97" t="s">
        <v>5</v>
      </c>
      <c r="C73" s="97" t="s">
        <v>5</v>
      </c>
    </row>
    <row r="74" spans="1:3" ht="14.25" thickBot="1">
      <c r="A74" s="96" t="s">
        <v>81</v>
      </c>
      <c r="B74" s="97" t="s">
        <v>5</v>
      </c>
      <c r="C74" s="97" t="s">
        <v>5</v>
      </c>
    </row>
    <row r="75" spans="1:3" ht="14.25" thickBot="1">
      <c r="A75" s="96" t="s">
        <v>46</v>
      </c>
      <c r="B75" s="97" t="s">
        <v>47</v>
      </c>
      <c r="C75" s="97" t="s">
        <v>5</v>
      </c>
    </row>
    <row r="76" spans="1:3" ht="14.25" thickBot="1">
      <c r="A76" s="96" t="s">
        <v>82</v>
      </c>
      <c r="B76" s="97" t="s">
        <v>47</v>
      </c>
      <c r="C76" s="97" t="s">
        <v>5</v>
      </c>
    </row>
    <row r="77" spans="1:3" ht="14.25" thickBot="1">
      <c r="A77" s="96" t="s">
        <v>83</v>
      </c>
      <c r="B77" s="97" t="s">
        <v>47</v>
      </c>
      <c r="C77" s="97" t="s">
        <v>5</v>
      </c>
    </row>
    <row r="78" spans="1:3" ht="14.25" thickBot="1">
      <c r="A78" s="96" t="s">
        <v>84</v>
      </c>
      <c r="B78" s="97" t="s">
        <v>85</v>
      </c>
      <c r="C78" s="97" t="s">
        <v>5</v>
      </c>
    </row>
    <row r="79" spans="1:3" ht="14.25" thickBot="1">
      <c r="A79" s="96" t="s">
        <v>86</v>
      </c>
      <c r="B79" s="97" t="s">
        <v>5</v>
      </c>
      <c r="C79" s="97" t="s">
        <v>5</v>
      </c>
    </row>
    <row r="80" spans="1:3" ht="14.25" thickBot="1">
      <c r="A80" s="96" t="s">
        <v>87</v>
      </c>
      <c r="B80" s="97" t="s">
        <v>5</v>
      </c>
      <c r="C80" s="97" t="s">
        <v>5</v>
      </c>
    </row>
    <row r="81" spans="1:3" ht="14.25" thickBot="1">
      <c r="A81" s="96" t="s">
        <v>88</v>
      </c>
      <c r="B81" s="97" t="s">
        <v>5</v>
      </c>
      <c r="C81" s="97" t="s">
        <v>5</v>
      </c>
    </row>
    <row r="82" spans="1:3" ht="14.25" thickBot="1">
      <c r="A82" s="96" t="s">
        <v>89</v>
      </c>
      <c r="B82" s="97" t="s">
        <v>8</v>
      </c>
      <c r="C82" s="97" t="s">
        <v>5</v>
      </c>
    </row>
    <row r="83" spans="1:3" ht="14.25" thickBot="1">
      <c r="A83" s="96" t="s">
        <v>90</v>
      </c>
      <c r="B83" s="97" t="s">
        <v>8</v>
      </c>
      <c r="C83" s="97" t="s">
        <v>5</v>
      </c>
    </row>
    <row r="84" spans="1:3" ht="14.25" thickBot="1">
      <c r="A84" s="96" t="s">
        <v>91</v>
      </c>
      <c r="B84" s="97" t="s">
        <v>8</v>
      </c>
      <c r="C84" s="97" t="s">
        <v>5</v>
      </c>
    </row>
    <row r="85" spans="1:3" ht="14.25" thickBot="1">
      <c r="A85" s="96" t="s">
        <v>92</v>
      </c>
      <c r="B85" s="97" t="s">
        <v>50</v>
      </c>
      <c r="C85" s="97" t="s">
        <v>5</v>
      </c>
    </row>
    <row r="86" spans="1:3" ht="24.75" customHeight="1" thickBot="1">
      <c r="A86" s="98" t="s">
        <v>93</v>
      </c>
      <c r="B86" s="99"/>
      <c r="C86" s="100"/>
    </row>
    <row r="87" spans="1:3" ht="19.5" customHeight="1" thickBot="1">
      <c r="A87" s="95" t="s">
        <v>1</v>
      </c>
      <c r="B87" s="95" t="s">
        <v>2</v>
      </c>
      <c r="C87" s="95" t="s">
        <v>3</v>
      </c>
    </row>
    <row r="88" spans="1:3" ht="14.25" thickBot="1">
      <c r="A88" s="96" t="s">
        <v>94</v>
      </c>
      <c r="B88" s="97" t="s">
        <v>5</v>
      </c>
      <c r="C88" s="97" t="s">
        <v>36</v>
      </c>
    </row>
    <row r="89" spans="1:3" ht="14.25" thickBot="1">
      <c r="A89" s="96" t="s">
        <v>95</v>
      </c>
      <c r="B89" s="97" t="s">
        <v>5</v>
      </c>
      <c r="C89" s="97" t="s">
        <v>36</v>
      </c>
    </row>
    <row r="90" spans="1:3" ht="14.25" thickBot="1">
      <c r="A90" s="96" t="s">
        <v>96</v>
      </c>
      <c r="B90" s="97" t="s">
        <v>5</v>
      </c>
      <c r="C90" s="97" t="s">
        <v>97</v>
      </c>
    </row>
    <row r="91" spans="1:3" ht="14.25" thickBot="1">
      <c r="A91" s="96" t="s">
        <v>98</v>
      </c>
      <c r="B91" s="97" t="s">
        <v>5</v>
      </c>
      <c r="C91" s="97" t="s">
        <v>99</v>
      </c>
    </row>
    <row r="92" spans="1:3" ht="14.25" thickBot="1">
      <c r="A92" s="96" t="s">
        <v>100</v>
      </c>
      <c r="B92" s="97" t="s">
        <v>5</v>
      </c>
      <c r="C92" s="97" t="s">
        <v>5</v>
      </c>
    </row>
    <row r="93" spans="1:3" ht="14.25" thickBot="1">
      <c r="A93" s="96" t="s">
        <v>101</v>
      </c>
      <c r="B93" s="97" t="s">
        <v>8</v>
      </c>
      <c r="C93" s="97" t="s">
        <v>102</v>
      </c>
    </row>
    <row r="94" spans="1:3" ht="14.25" thickBot="1">
      <c r="A94" s="96" t="s">
        <v>103</v>
      </c>
      <c r="B94" s="97" t="s">
        <v>5</v>
      </c>
      <c r="C94" s="97" t="s">
        <v>104</v>
      </c>
    </row>
    <row r="95" spans="1:3" ht="14.25" thickBot="1">
      <c r="A95" s="96" t="s">
        <v>105</v>
      </c>
      <c r="B95" s="97" t="s">
        <v>5</v>
      </c>
      <c r="C95" s="97" t="s">
        <v>106</v>
      </c>
    </row>
    <row r="96" spans="1:3" ht="14.25" thickBot="1">
      <c r="A96" s="96" t="s">
        <v>107</v>
      </c>
      <c r="B96" s="97" t="s">
        <v>5</v>
      </c>
      <c r="C96" s="97" t="s">
        <v>5</v>
      </c>
    </row>
    <row r="97" spans="1:3" ht="14.25" thickBot="1">
      <c r="A97" s="96" t="s">
        <v>108</v>
      </c>
      <c r="B97" s="97" t="s">
        <v>50</v>
      </c>
      <c r="C97" s="97" t="s">
        <v>5</v>
      </c>
    </row>
    <row r="98" spans="1:3" ht="14.25" thickBot="1">
      <c r="A98" s="96" t="s">
        <v>109</v>
      </c>
      <c r="B98" s="97" t="s">
        <v>50</v>
      </c>
      <c r="C98" s="97" t="s">
        <v>5</v>
      </c>
    </row>
    <row r="99" spans="1:3" ht="14.25" thickBot="1">
      <c r="A99" s="96" t="s">
        <v>110</v>
      </c>
      <c r="B99" s="97" t="s">
        <v>111</v>
      </c>
      <c r="C99" s="97" t="s">
        <v>112</v>
      </c>
    </row>
    <row r="100" spans="1:3" ht="14.25" thickBot="1">
      <c r="A100" s="96" t="s">
        <v>113</v>
      </c>
      <c r="B100" s="97" t="s">
        <v>50</v>
      </c>
      <c r="C100" s="97" t="s">
        <v>5</v>
      </c>
    </row>
    <row r="101" spans="1:3" ht="14.25" thickBot="1">
      <c r="A101" s="96" t="s">
        <v>114</v>
      </c>
      <c r="B101" s="97" t="s">
        <v>50</v>
      </c>
      <c r="C101" s="97" t="s">
        <v>5</v>
      </c>
    </row>
    <row r="102" spans="1:3" ht="14.25" thickBot="1">
      <c r="A102" s="96" t="s">
        <v>115</v>
      </c>
      <c r="B102" s="97" t="s">
        <v>111</v>
      </c>
      <c r="C102" s="97" t="s">
        <v>112</v>
      </c>
    </row>
    <row r="103" spans="1:3" ht="14.25" thickBot="1">
      <c r="A103" s="96" t="s">
        <v>116</v>
      </c>
      <c r="B103" s="97" t="s">
        <v>50</v>
      </c>
      <c r="C103" s="97" t="s">
        <v>5</v>
      </c>
    </row>
    <row r="104" spans="1:3" ht="14.25" thickBot="1">
      <c r="A104" s="96" t="s">
        <v>117</v>
      </c>
      <c r="B104" s="97" t="s">
        <v>50</v>
      </c>
      <c r="C104" s="97" t="s">
        <v>5</v>
      </c>
    </row>
    <row r="105" spans="1:3" ht="14.25" thickBot="1">
      <c r="A105" s="96" t="s">
        <v>118</v>
      </c>
      <c r="B105" s="97" t="s">
        <v>111</v>
      </c>
      <c r="C105" s="97" t="s">
        <v>112</v>
      </c>
    </row>
    <row r="106" spans="1:3" ht="24.75" customHeight="1" thickBot="1">
      <c r="A106" s="98" t="s">
        <v>93</v>
      </c>
      <c r="B106" s="99"/>
      <c r="C106" s="100"/>
    </row>
    <row r="107" spans="1:3" ht="19.5" customHeight="1" thickBot="1">
      <c r="A107" s="95" t="s">
        <v>1</v>
      </c>
      <c r="B107" s="95" t="s">
        <v>2</v>
      </c>
      <c r="C107" s="95" t="s">
        <v>3</v>
      </c>
    </row>
    <row r="108" spans="1:3" ht="14.25" thickBot="1">
      <c r="A108" s="96" t="s">
        <v>94</v>
      </c>
      <c r="B108" s="97" t="s">
        <v>5</v>
      </c>
      <c r="C108" s="97" t="s">
        <v>52</v>
      </c>
    </row>
    <row r="109" spans="1:3" ht="14.25" thickBot="1">
      <c r="A109" s="96" t="s">
        <v>95</v>
      </c>
      <c r="B109" s="97" t="s">
        <v>5</v>
      </c>
      <c r="C109" s="97" t="s">
        <v>36</v>
      </c>
    </row>
    <row r="110" spans="1:3" ht="14.25" thickBot="1">
      <c r="A110" s="96" t="s">
        <v>96</v>
      </c>
      <c r="B110" s="97" t="s">
        <v>5</v>
      </c>
      <c r="C110" s="97" t="s">
        <v>97</v>
      </c>
    </row>
    <row r="111" spans="1:3" ht="14.25" thickBot="1">
      <c r="A111" s="96" t="s">
        <v>98</v>
      </c>
      <c r="B111" s="97" t="s">
        <v>5</v>
      </c>
      <c r="C111" s="97" t="s">
        <v>99</v>
      </c>
    </row>
    <row r="112" spans="1:3" ht="14.25" thickBot="1">
      <c r="A112" s="96" t="s">
        <v>100</v>
      </c>
      <c r="B112" s="97" t="s">
        <v>5</v>
      </c>
      <c r="C112" s="97" t="s">
        <v>5</v>
      </c>
    </row>
    <row r="113" spans="1:3" ht="14.25" thickBot="1">
      <c r="A113" s="96" t="s">
        <v>101</v>
      </c>
      <c r="B113" s="97" t="s">
        <v>8</v>
      </c>
      <c r="C113" s="97" t="s">
        <v>102</v>
      </c>
    </row>
    <row r="114" spans="1:3" ht="14.25" thickBot="1">
      <c r="A114" s="96" t="s">
        <v>103</v>
      </c>
      <c r="B114" s="97" t="s">
        <v>5</v>
      </c>
      <c r="C114" s="97" t="s">
        <v>119</v>
      </c>
    </row>
    <row r="115" spans="1:3" ht="14.25" thickBot="1">
      <c r="A115" s="96" t="s">
        <v>105</v>
      </c>
      <c r="B115" s="97" t="s">
        <v>5</v>
      </c>
      <c r="C115" s="97" t="s">
        <v>120</v>
      </c>
    </row>
    <row r="116" spans="1:3" ht="14.25" thickBot="1">
      <c r="A116" s="96" t="s">
        <v>107</v>
      </c>
      <c r="B116" s="97" t="s">
        <v>5</v>
      </c>
      <c r="C116" s="97" t="s">
        <v>5</v>
      </c>
    </row>
    <row r="117" spans="1:3" ht="14.25" thickBot="1">
      <c r="A117" s="96" t="s">
        <v>108</v>
      </c>
      <c r="B117" s="97" t="s">
        <v>50</v>
      </c>
      <c r="C117" s="97" t="s">
        <v>5</v>
      </c>
    </row>
    <row r="118" spans="1:3" ht="14.25" thickBot="1">
      <c r="A118" s="96" t="s">
        <v>109</v>
      </c>
      <c r="B118" s="97" t="s">
        <v>50</v>
      </c>
      <c r="C118" s="97" t="s">
        <v>5</v>
      </c>
    </row>
    <row r="119" spans="1:3" ht="14.25" thickBot="1">
      <c r="A119" s="96" t="s">
        <v>110</v>
      </c>
      <c r="B119" s="97" t="s">
        <v>111</v>
      </c>
      <c r="C119" s="97" t="s">
        <v>112</v>
      </c>
    </row>
    <row r="120" spans="1:3" ht="14.25" thickBot="1">
      <c r="A120" s="96" t="s">
        <v>113</v>
      </c>
      <c r="B120" s="97" t="s">
        <v>50</v>
      </c>
      <c r="C120" s="97" t="s">
        <v>5</v>
      </c>
    </row>
    <row r="121" spans="1:3" ht="14.25" thickBot="1">
      <c r="A121" s="96" t="s">
        <v>114</v>
      </c>
      <c r="B121" s="97" t="s">
        <v>50</v>
      </c>
      <c r="C121" s="97" t="s">
        <v>5</v>
      </c>
    </row>
    <row r="122" spans="1:3" ht="14.25" thickBot="1">
      <c r="A122" s="96" t="s">
        <v>115</v>
      </c>
      <c r="B122" s="97" t="s">
        <v>111</v>
      </c>
      <c r="C122" s="97" t="s">
        <v>112</v>
      </c>
    </row>
    <row r="123" spans="1:3" ht="14.25" thickBot="1">
      <c r="A123" s="96" t="s">
        <v>116</v>
      </c>
      <c r="B123" s="97" t="s">
        <v>50</v>
      </c>
      <c r="C123" s="97" t="s">
        <v>5</v>
      </c>
    </row>
    <row r="124" spans="1:3" ht="14.25" thickBot="1">
      <c r="A124" s="96" t="s">
        <v>117</v>
      </c>
      <c r="B124" s="97" t="s">
        <v>50</v>
      </c>
      <c r="C124" s="97" t="s">
        <v>5</v>
      </c>
    </row>
    <row r="125" spans="1:3" ht="14.25" thickBot="1">
      <c r="A125" s="96" t="s">
        <v>118</v>
      </c>
      <c r="B125" s="97" t="s">
        <v>111</v>
      </c>
      <c r="C125" s="97" t="s">
        <v>112</v>
      </c>
    </row>
    <row r="126" spans="1:3" ht="24.75" customHeight="1" thickBot="1">
      <c r="A126" s="98" t="s">
        <v>93</v>
      </c>
      <c r="B126" s="99"/>
      <c r="C126" s="100"/>
    </row>
    <row r="127" spans="1:3" ht="19.5" customHeight="1" thickBot="1">
      <c r="A127" s="95" t="s">
        <v>1</v>
      </c>
      <c r="B127" s="95" t="s">
        <v>2</v>
      </c>
      <c r="C127" s="95" t="s">
        <v>3</v>
      </c>
    </row>
    <row r="128" spans="1:3" ht="14.25" thickBot="1">
      <c r="A128" s="96" t="s">
        <v>94</v>
      </c>
      <c r="B128" s="97" t="s">
        <v>5</v>
      </c>
      <c r="C128" s="97" t="s">
        <v>57</v>
      </c>
    </row>
    <row r="129" spans="1:3" ht="14.25" thickBot="1">
      <c r="A129" s="96" t="s">
        <v>95</v>
      </c>
      <c r="B129" s="97" t="s">
        <v>5</v>
      </c>
      <c r="C129" s="97" t="s">
        <v>36</v>
      </c>
    </row>
    <row r="130" spans="1:3" ht="14.25" thickBot="1">
      <c r="A130" s="96" t="s">
        <v>96</v>
      </c>
      <c r="B130" s="97" t="s">
        <v>5</v>
      </c>
      <c r="C130" s="97" t="s">
        <v>97</v>
      </c>
    </row>
    <row r="131" spans="1:3" ht="14.25" thickBot="1">
      <c r="A131" s="96" t="s">
        <v>98</v>
      </c>
      <c r="B131" s="97" t="s">
        <v>5</v>
      </c>
      <c r="C131" s="97" t="s">
        <v>99</v>
      </c>
    </row>
    <row r="132" spans="1:3" ht="14.25" thickBot="1">
      <c r="A132" s="96" t="s">
        <v>100</v>
      </c>
      <c r="B132" s="97" t="s">
        <v>5</v>
      </c>
      <c r="C132" s="97" t="s">
        <v>5</v>
      </c>
    </row>
    <row r="133" spans="1:3" ht="14.25" thickBot="1">
      <c r="A133" s="96" t="s">
        <v>101</v>
      </c>
      <c r="B133" s="97" t="s">
        <v>8</v>
      </c>
      <c r="C133" s="97" t="s">
        <v>121</v>
      </c>
    </row>
    <row r="134" spans="1:3" ht="14.25" thickBot="1">
      <c r="A134" s="96" t="s">
        <v>103</v>
      </c>
      <c r="B134" s="97" t="s">
        <v>5</v>
      </c>
      <c r="C134" s="97" t="s">
        <v>122</v>
      </c>
    </row>
    <row r="135" spans="1:3" ht="14.25" thickBot="1">
      <c r="A135" s="96" t="s">
        <v>105</v>
      </c>
      <c r="B135" s="97" t="s">
        <v>5</v>
      </c>
      <c r="C135" s="97" t="s">
        <v>123</v>
      </c>
    </row>
    <row r="136" spans="1:3" ht="14.25" thickBot="1">
      <c r="A136" s="96" t="s">
        <v>107</v>
      </c>
      <c r="B136" s="97" t="s">
        <v>5</v>
      </c>
      <c r="C136" s="97" t="s">
        <v>5</v>
      </c>
    </row>
    <row r="137" spans="1:3" ht="14.25" thickBot="1">
      <c r="A137" s="96" t="s">
        <v>108</v>
      </c>
      <c r="B137" s="97" t="s">
        <v>50</v>
      </c>
      <c r="C137" s="97" t="s">
        <v>5</v>
      </c>
    </row>
    <row r="138" spans="1:3" ht="14.25" thickBot="1">
      <c r="A138" s="96" t="s">
        <v>109</v>
      </c>
      <c r="B138" s="97" t="s">
        <v>50</v>
      </c>
      <c r="C138" s="97" t="s">
        <v>5</v>
      </c>
    </row>
    <row r="139" spans="1:3" ht="14.25" thickBot="1">
      <c r="A139" s="96" t="s">
        <v>110</v>
      </c>
      <c r="B139" s="97" t="s">
        <v>111</v>
      </c>
      <c r="C139" s="97" t="s">
        <v>112</v>
      </c>
    </row>
    <row r="140" spans="1:3" ht="14.25" thickBot="1">
      <c r="A140" s="96" t="s">
        <v>113</v>
      </c>
      <c r="B140" s="97" t="s">
        <v>50</v>
      </c>
      <c r="C140" s="97" t="s">
        <v>5</v>
      </c>
    </row>
    <row r="141" spans="1:3" ht="14.25" thickBot="1">
      <c r="A141" s="96" t="s">
        <v>114</v>
      </c>
      <c r="B141" s="97" t="s">
        <v>50</v>
      </c>
      <c r="C141" s="97" t="s">
        <v>5</v>
      </c>
    </row>
    <row r="142" spans="1:3" ht="14.25" thickBot="1">
      <c r="A142" s="96" t="s">
        <v>115</v>
      </c>
      <c r="B142" s="97" t="s">
        <v>111</v>
      </c>
      <c r="C142" s="97" t="s">
        <v>112</v>
      </c>
    </row>
    <row r="143" spans="1:3" ht="14.25" thickBot="1">
      <c r="A143" s="96" t="s">
        <v>116</v>
      </c>
      <c r="B143" s="97" t="s">
        <v>50</v>
      </c>
      <c r="C143" s="97" t="s">
        <v>5</v>
      </c>
    </row>
    <row r="144" spans="1:3" ht="14.25" thickBot="1">
      <c r="A144" s="96" t="s">
        <v>117</v>
      </c>
      <c r="B144" s="97" t="s">
        <v>50</v>
      </c>
      <c r="C144" s="97" t="s">
        <v>5</v>
      </c>
    </row>
    <row r="145" spans="1:3" ht="14.25" thickBot="1">
      <c r="A145" s="96" t="s">
        <v>118</v>
      </c>
      <c r="B145" s="97" t="s">
        <v>111</v>
      </c>
      <c r="C145" s="97" t="s">
        <v>112</v>
      </c>
    </row>
    <row r="146" spans="1:3" ht="24.75" customHeight="1" thickBot="1">
      <c r="A146" s="98" t="s">
        <v>93</v>
      </c>
      <c r="B146" s="99"/>
      <c r="C146" s="100"/>
    </row>
    <row r="147" spans="1:3" ht="19.5" customHeight="1" thickBot="1">
      <c r="A147" s="95" t="s">
        <v>1</v>
      </c>
      <c r="B147" s="95" t="s">
        <v>2</v>
      </c>
      <c r="C147" s="95" t="s">
        <v>3</v>
      </c>
    </row>
    <row r="148" spans="1:3" ht="14.25" thickBot="1">
      <c r="A148" s="96" t="s">
        <v>94</v>
      </c>
      <c r="B148" s="97" t="s">
        <v>5</v>
      </c>
      <c r="C148" s="97" t="s">
        <v>60</v>
      </c>
    </row>
    <row r="149" spans="1:3" ht="14.25" thickBot="1">
      <c r="A149" s="96" t="s">
        <v>95</v>
      </c>
      <c r="B149" s="97" t="s">
        <v>5</v>
      </c>
      <c r="C149" s="97" t="s">
        <v>36</v>
      </c>
    </row>
    <row r="150" spans="1:3" ht="14.25" thickBot="1">
      <c r="A150" s="96" t="s">
        <v>96</v>
      </c>
      <c r="B150" s="97" t="s">
        <v>5</v>
      </c>
      <c r="C150" s="97" t="s">
        <v>97</v>
      </c>
    </row>
    <row r="151" spans="1:3" ht="14.25" thickBot="1">
      <c r="A151" s="96" t="s">
        <v>98</v>
      </c>
      <c r="B151" s="97" t="s">
        <v>5</v>
      </c>
      <c r="C151" s="97" t="s">
        <v>99</v>
      </c>
    </row>
    <row r="152" spans="1:3" ht="14.25" thickBot="1">
      <c r="A152" s="96" t="s">
        <v>100</v>
      </c>
      <c r="B152" s="97" t="s">
        <v>5</v>
      </c>
      <c r="C152" s="97" t="s">
        <v>5</v>
      </c>
    </row>
    <row r="153" spans="1:3" ht="14.25" thickBot="1">
      <c r="A153" s="96" t="s">
        <v>101</v>
      </c>
      <c r="B153" s="97" t="s">
        <v>8</v>
      </c>
      <c r="C153" s="97" t="s">
        <v>13</v>
      </c>
    </row>
    <row r="154" spans="1:3" ht="14.25" thickBot="1">
      <c r="A154" s="96" t="s">
        <v>103</v>
      </c>
      <c r="B154" s="97" t="s">
        <v>5</v>
      </c>
      <c r="C154" s="97" t="s">
        <v>124</v>
      </c>
    </row>
    <row r="155" spans="1:3" ht="14.25" thickBot="1">
      <c r="A155" s="96" t="s">
        <v>105</v>
      </c>
      <c r="B155" s="97" t="s">
        <v>5</v>
      </c>
      <c r="C155" s="97" t="s">
        <v>125</v>
      </c>
    </row>
    <row r="156" spans="1:3" ht="14.25" thickBot="1">
      <c r="A156" s="96" t="s">
        <v>107</v>
      </c>
      <c r="B156" s="97" t="s">
        <v>5</v>
      </c>
      <c r="C156" s="97" t="s">
        <v>5</v>
      </c>
    </row>
    <row r="157" spans="1:3" ht="14.25" thickBot="1">
      <c r="A157" s="96" t="s">
        <v>108</v>
      </c>
      <c r="B157" s="97" t="s">
        <v>50</v>
      </c>
      <c r="C157" s="97" t="s">
        <v>5</v>
      </c>
    </row>
    <row r="158" spans="1:3" ht="14.25" thickBot="1">
      <c r="A158" s="96" t="s">
        <v>109</v>
      </c>
      <c r="B158" s="97" t="s">
        <v>50</v>
      </c>
      <c r="C158" s="97" t="s">
        <v>5</v>
      </c>
    </row>
    <row r="159" spans="1:3" ht="14.25" thickBot="1">
      <c r="A159" s="96" t="s">
        <v>110</v>
      </c>
      <c r="B159" s="97" t="s">
        <v>111</v>
      </c>
      <c r="C159" s="97" t="s">
        <v>112</v>
      </c>
    </row>
    <row r="160" spans="1:3" ht="14.25" thickBot="1">
      <c r="A160" s="96" t="s">
        <v>113</v>
      </c>
      <c r="B160" s="97" t="s">
        <v>50</v>
      </c>
      <c r="C160" s="97" t="s">
        <v>5</v>
      </c>
    </row>
    <row r="161" spans="1:3" ht="14.25" thickBot="1">
      <c r="A161" s="96" t="s">
        <v>114</v>
      </c>
      <c r="B161" s="97" t="s">
        <v>50</v>
      </c>
      <c r="C161" s="97" t="s">
        <v>5</v>
      </c>
    </row>
    <row r="162" spans="1:3" ht="14.25" thickBot="1">
      <c r="A162" s="96" t="s">
        <v>115</v>
      </c>
      <c r="B162" s="97" t="s">
        <v>111</v>
      </c>
      <c r="C162" s="97" t="s">
        <v>112</v>
      </c>
    </row>
    <row r="163" spans="1:3" ht="14.25" thickBot="1">
      <c r="A163" s="96" t="s">
        <v>116</v>
      </c>
      <c r="B163" s="97" t="s">
        <v>50</v>
      </c>
      <c r="C163" s="97" t="s">
        <v>5</v>
      </c>
    </row>
    <row r="164" spans="1:3" ht="14.25" thickBot="1">
      <c r="A164" s="96" t="s">
        <v>117</v>
      </c>
      <c r="B164" s="97" t="s">
        <v>50</v>
      </c>
      <c r="C164" s="97" t="s">
        <v>5</v>
      </c>
    </row>
    <row r="165" spans="1:3" ht="14.25" thickBot="1">
      <c r="A165" s="96" t="s">
        <v>118</v>
      </c>
      <c r="B165" s="97" t="s">
        <v>111</v>
      </c>
      <c r="C165" s="97" t="s">
        <v>112</v>
      </c>
    </row>
    <row r="166" spans="1:3" ht="24.75" customHeight="1" thickBot="1">
      <c r="A166" s="98" t="s">
        <v>93</v>
      </c>
      <c r="B166" s="99"/>
      <c r="C166" s="100"/>
    </row>
    <row r="167" spans="1:3" ht="19.5" customHeight="1" thickBot="1">
      <c r="A167" s="95" t="s">
        <v>1</v>
      </c>
      <c r="B167" s="95" t="s">
        <v>2</v>
      </c>
      <c r="C167" s="95" t="s">
        <v>3</v>
      </c>
    </row>
    <row r="168" spans="1:3" ht="14.25" thickBot="1">
      <c r="A168" s="96" t="s">
        <v>94</v>
      </c>
      <c r="B168" s="97" t="s">
        <v>5</v>
      </c>
      <c r="C168" s="97" t="s">
        <v>126</v>
      </c>
    </row>
    <row r="169" spans="1:3" ht="14.25" thickBot="1">
      <c r="A169" s="96" t="s">
        <v>95</v>
      </c>
      <c r="B169" s="97" t="s">
        <v>5</v>
      </c>
      <c r="C169" s="97" t="s">
        <v>36</v>
      </c>
    </row>
    <row r="170" spans="1:3" ht="14.25" thickBot="1">
      <c r="A170" s="96" t="s">
        <v>96</v>
      </c>
      <c r="B170" s="97" t="s">
        <v>5</v>
      </c>
      <c r="C170" s="97" t="s">
        <v>97</v>
      </c>
    </row>
    <row r="171" spans="1:3" ht="14.25" thickBot="1">
      <c r="A171" s="96" t="s">
        <v>98</v>
      </c>
      <c r="B171" s="97" t="s">
        <v>5</v>
      </c>
      <c r="C171" s="97" t="s">
        <v>99</v>
      </c>
    </row>
    <row r="172" spans="1:3" ht="14.25" thickBot="1">
      <c r="A172" s="96" t="s">
        <v>100</v>
      </c>
      <c r="B172" s="97" t="s">
        <v>5</v>
      </c>
      <c r="C172" s="97" t="s">
        <v>5</v>
      </c>
    </row>
    <row r="173" spans="1:3" ht="14.25" thickBot="1">
      <c r="A173" s="96" t="s">
        <v>101</v>
      </c>
      <c r="B173" s="97" t="s">
        <v>8</v>
      </c>
      <c r="C173" s="97" t="s">
        <v>13</v>
      </c>
    </row>
    <row r="174" spans="1:3" ht="14.25" thickBot="1">
      <c r="A174" s="96" t="s">
        <v>103</v>
      </c>
      <c r="B174" s="97" t="s">
        <v>5</v>
      </c>
      <c r="C174" s="97" t="s">
        <v>119</v>
      </c>
    </row>
    <row r="175" spans="1:3" ht="14.25" thickBot="1">
      <c r="A175" s="96" t="s">
        <v>105</v>
      </c>
      <c r="B175" s="97" t="s">
        <v>5</v>
      </c>
      <c r="C175" s="97" t="s">
        <v>127</v>
      </c>
    </row>
    <row r="176" spans="1:3" ht="14.25" thickBot="1">
      <c r="A176" s="96" t="s">
        <v>107</v>
      </c>
      <c r="B176" s="97" t="s">
        <v>5</v>
      </c>
      <c r="C176" s="97" t="s">
        <v>5</v>
      </c>
    </row>
    <row r="177" spans="1:3" ht="14.25" thickBot="1">
      <c r="A177" s="96" t="s">
        <v>108</v>
      </c>
      <c r="B177" s="97" t="s">
        <v>50</v>
      </c>
      <c r="C177" s="97" t="s">
        <v>5</v>
      </c>
    </row>
    <row r="178" spans="1:3" ht="14.25" thickBot="1">
      <c r="A178" s="96" t="s">
        <v>109</v>
      </c>
      <c r="B178" s="97" t="s">
        <v>50</v>
      </c>
      <c r="C178" s="97" t="s">
        <v>5</v>
      </c>
    </row>
    <row r="179" spans="1:3" ht="14.25" thickBot="1">
      <c r="A179" s="96" t="s">
        <v>110</v>
      </c>
      <c r="B179" s="97" t="s">
        <v>111</v>
      </c>
      <c r="C179" s="97" t="s">
        <v>112</v>
      </c>
    </row>
    <row r="180" spans="1:3" ht="14.25" thickBot="1">
      <c r="A180" s="96" t="s">
        <v>113</v>
      </c>
      <c r="B180" s="97" t="s">
        <v>50</v>
      </c>
      <c r="C180" s="97" t="s">
        <v>5</v>
      </c>
    </row>
    <row r="181" spans="1:3" ht="14.25" thickBot="1">
      <c r="A181" s="96" t="s">
        <v>114</v>
      </c>
      <c r="B181" s="97" t="s">
        <v>50</v>
      </c>
      <c r="C181" s="97" t="s">
        <v>5</v>
      </c>
    </row>
    <row r="182" spans="1:3" ht="14.25" thickBot="1">
      <c r="A182" s="96" t="s">
        <v>115</v>
      </c>
      <c r="B182" s="97" t="s">
        <v>111</v>
      </c>
      <c r="C182" s="97" t="s">
        <v>112</v>
      </c>
    </row>
    <row r="183" spans="1:3" ht="14.25" thickBot="1">
      <c r="A183" s="96" t="s">
        <v>116</v>
      </c>
      <c r="B183" s="97" t="s">
        <v>50</v>
      </c>
      <c r="C183" s="97" t="s">
        <v>5</v>
      </c>
    </row>
    <row r="184" spans="1:3" ht="14.25" thickBot="1">
      <c r="A184" s="96" t="s">
        <v>117</v>
      </c>
      <c r="B184" s="97" t="s">
        <v>50</v>
      </c>
      <c r="C184" s="97" t="s">
        <v>5</v>
      </c>
    </row>
    <row r="185" spans="1:3" ht="14.25" thickBot="1">
      <c r="A185" s="96" t="s">
        <v>118</v>
      </c>
      <c r="B185" s="97" t="s">
        <v>111</v>
      </c>
      <c r="C185" s="97" t="s">
        <v>112</v>
      </c>
    </row>
    <row r="186" spans="1:3" ht="24.75" customHeight="1" thickBot="1">
      <c r="A186" s="98" t="s">
        <v>93</v>
      </c>
      <c r="B186" s="99"/>
      <c r="C186" s="100"/>
    </row>
    <row r="187" spans="1:3" ht="19.5" customHeight="1" thickBot="1">
      <c r="A187" s="95" t="s">
        <v>1</v>
      </c>
      <c r="B187" s="95" t="s">
        <v>2</v>
      </c>
      <c r="C187" s="95" t="s">
        <v>3</v>
      </c>
    </row>
    <row r="188" spans="1:3" ht="14.25" thickBot="1">
      <c r="A188" s="96" t="s">
        <v>94</v>
      </c>
      <c r="B188" s="97" t="s">
        <v>5</v>
      </c>
      <c r="C188" s="97" t="s">
        <v>586</v>
      </c>
    </row>
    <row r="189" spans="1:3" ht="14.25" thickBot="1">
      <c r="A189" s="96" t="s">
        <v>95</v>
      </c>
      <c r="B189" s="97" t="s">
        <v>5</v>
      </c>
      <c r="C189" s="97" t="s">
        <v>36</v>
      </c>
    </row>
    <row r="190" spans="1:3" ht="14.25" thickBot="1">
      <c r="A190" s="96" t="s">
        <v>96</v>
      </c>
      <c r="B190" s="97" t="s">
        <v>5</v>
      </c>
      <c r="C190" s="97" t="s">
        <v>97</v>
      </c>
    </row>
    <row r="191" spans="1:3" ht="14.25" thickBot="1">
      <c r="A191" s="96" t="s">
        <v>98</v>
      </c>
      <c r="B191" s="97" t="s">
        <v>5</v>
      </c>
      <c r="C191" s="97" t="s">
        <v>99</v>
      </c>
    </row>
    <row r="192" spans="1:3" ht="14.25" thickBot="1">
      <c r="A192" s="96" t="s">
        <v>100</v>
      </c>
      <c r="B192" s="97" t="s">
        <v>5</v>
      </c>
      <c r="C192" s="97" t="s">
        <v>5</v>
      </c>
    </row>
    <row r="193" spans="1:3" ht="14.25" thickBot="1">
      <c r="A193" s="96" t="s">
        <v>101</v>
      </c>
      <c r="B193" s="97" t="s">
        <v>8</v>
      </c>
      <c r="C193" s="97" t="s">
        <v>102</v>
      </c>
    </row>
    <row r="194" spans="1:3" ht="14.25" thickBot="1">
      <c r="A194" s="96" t="s">
        <v>103</v>
      </c>
      <c r="B194" s="97" t="s">
        <v>5</v>
      </c>
      <c r="C194" s="97" t="s">
        <v>463</v>
      </c>
    </row>
    <row r="195" spans="1:3" ht="14.25" thickBot="1">
      <c r="A195" s="96" t="s">
        <v>105</v>
      </c>
      <c r="B195" s="97" t="s">
        <v>5</v>
      </c>
      <c r="C195" s="97" t="s">
        <v>587</v>
      </c>
    </row>
    <row r="196" spans="1:3" ht="14.25" thickBot="1">
      <c r="A196" s="96" t="s">
        <v>107</v>
      </c>
      <c r="B196" s="97" t="s">
        <v>5</v>
      </c>
      <c r="C196" s="97" t="s">
        <v>5</v>
      </c>
    </row>
    <row r="197" spans="1:3" ht="14.25" thickBot="1">
      <c r="A197" s="96" t="s">
        <v>108</v>
      </c>
      <c r="B197" s="97" t="s">
        <v>50</v>
      </c>
      <c r="C197" s="97" t="s">
        <v>5</v>
      </c>
    </row>
    <row r="198" spans="1:3" ht="14.25" thickBot="1">
      <c r="A198" s="96" t="s">
        <v>109</v>
      </c>
      <c r="B198" s="97" t="s">
        <v>50</v>
      </c>
      <c r="C198" s="97" t="s">
        <v>5</v>
      </c>
    </row>
    <row r="199" spans="1:3" ht="14.25" thickBot="1">
      <c r="A199" s="96" t="s">
        <v>110</v>
      </c>
      <c r="B199" s="97" t="s">
        <v>111</v>
      </c>
      <c r="C199" s="97" t="s">
        <v>112</v>
      </c>
    </row>
    <row r="200" spans="1:3" ht="14.25" thickBot="1">
      <c r="A200" s="96" t="s">
        <v>113</v>
      </c>
      <c r="B200" s="97" t="s">
        <v>50</v>
      </c>
      <c r="C200" s="97" t="s">
        <v>5</v>
      </c>
    </row>
    <row r="201" spans="1:3" ht="14.25" thickBot="1">
      <c r="A201" s="96" t="s">
        <v>114</v>
      </c>
      <c r="B201" s="97" t="s">
        <v>50</v>
      </c>
      <c r="C201" s="97" t="s">
        <v>5</v>
      </c>
    </row>
    <row r="202" spans="1:3" ht="14.25" thickBot="1">
      <c r="A202" s="96" t="s">
        <v>115</v>
      </c>
      <c r="B202" s="97" t="s">
        <v>111</v>
      </c>
      <c r="C202" s="97" t="s">
        <v>112</v>
      </c>
    </row>
    <row r="203" spans="1:3" ht="14.25" thickBot="1">
      <c r="A203" s="96" t="s">
        <v>116</v>
      </c>
      <c r="B203" s="97" t="s">
        <v>50</v>
      </c>
      <c r="C203" s="97" t="s">
        <v>5</v>
      </c>
    </row>
    <row r="204" spans="1:3" ht="14.25" thickBot="1">
      <c r="A204" s="96" t="s">
        <v>117</v>
      </c>
      <c r="B204" s="97" t="s">
        <v>50</v>
      </c>
      <c r="C204" s="97" t="s">
        <v>5</v>
      </c>
    </row>
    <row r="205" spans="1:3" ht="14.25" thickBot="1">
      <c r="A205" s="96" t="s">
        <v>118</v>
      </c>
      <c r="B205" s="97" t="s">
        <v>111</v>
      </c>
      <c r="C205" s="97" t="s">
        <v>112</v>
      </c>
    </row>
    <row r="206" spans="1:3" ht="17.25" thickBot="1">
      <c r="A206" s="98" t="s">
        <v>128</v>
      </c>
      <c r="B206" s="99"/>
      <c r="C206" s="100"/>
    </row>
    <row r="207" spans="1:3" ht="14.25" thickBot="1">
      <c r="A207" s="95" t="s">
        <v>1</v>
      </c>
      <c r="B207" s="95" t="s">
        <v>2</v>
      </c>
      <c r="C207" s="95" t="s">
        <v>3</v>
      </c>
    </row>
    <row r="208" spans="1:3" ht="14.25" thickBot="1">
      <c r="A208" s="96" t="s">
        <v>94</v>
      </c>
      <c r="B208" s="97" t="s">
        <v>5</v>
      </c>
      <c r="C208" s="97" t="s">
        <v>129</v>
      </c>
    </row>
    <row r="209" spans="1:3" ht="14.25" thickBot="1">
      <c r="A209" s="96" t="s">
        <v>95</v>
      </c>
      <c r="B209" s="97" t="s">
        <v>5</v>
      </c>
      <c r="C209" s="97" t="s">
        <v>129</v>
      </c>
    </row>
    <row r="210" spans="1:3" ht="14.25" thickBot="1">
      <c r="A210" s="96" t="s">
        <v>103</v>
      </c>
      <c r="B210" s="97" t="s">
        <v>5</v>
      </c>
      <c r="C210" s="97" t="s">
        <v>122</v>
      </c>
    </row>
    <row r="211" spans="1:3" ht="14.25" thickBot="1">
      <c r="A211" s="96" t="s">
        <v>130</v>
      </c>
      <c r="B211" s="97" t="s">
        <v>5</v>
      </c>
      <c r="C211" s="97" t="s">
        <v>131</v>
      </c>
    </row>
    <row r="212" spans="1:3" ht="14.25" thickBot="1">
      <c r="A212" s="96" t="s">
        <v>132</v>
      </c>
      <c r="B212" s="97" t="s">
        <v>5</v>
      </c>
      <c r="C212" s="97" t="s">
        <v>5</v>
      </c>
    </row>
    <row r="213" spans="1:3" ht="14.25" thickBot="1">
      <c r="A213" s="96" t="s">
        <v>133</v>
      </c>
      <c r="B213" s="97" t="s">
        <v>5</v>
      </c>
      <c r="C213" s="97" t="s">
        <v>5</v>
      </c>
    </row>
    <row r="214" spans="1:3" ht="14.25" thickBot="1">
      <c r="A214" s="96" t="s">
        <v>134</v>
      </c>
      <c r="B214" s="97" t="s">
        <v>5</v>
      </c>
      <c r="C214" s="97" t="s">
        <v>5</v>
      </c>
    </row>
    <row r="215" spans="1:3" ht="14.25" thickBot="1">
      <c r="A215" s="96" t="s">
        <v>135</v>
      </c>
      <c r="B215" s="97" t="s">
        <v>5</v>
      </c>
      <c r="C215" s="97" t="s">
        <v>5</v>
      </c>
    </row>
    <row r="216" spans="1:3" ht="14.25" thickBot="1">
      <c r="A216" s="96" t="s">
        <v>108</v>
      </c>
      <c r="B216" s="97" t="s">
        <v>50</v>
      </c>
      <c r="C216" s="97" t="s">
        <v>5</v>
      </c>
    </row>
    <row r="217" spans="1:3" ht="14.25" thickBot="1">
      <c r="A217" s="96" t="s">
        <v>109</v>
      </c>
      <c r="B217" s="97" t="s">
        <v>50</v>
      </c>
      <c r="C217" s="97" t="s">
        <v>5</v>
      </c>
    </row>
    <row r="218" spans="1:3" ht="14.25" thickBot="1">
      <c r="A218" s="96" t="s">
        <v>110</v>
      </c>
      <c r="B218" s="97" t="s">
        <v>111</v>
      </c>
      <c r="C218" s="97" t="s">
        <v>112</v>
      </c>
    </row>
    <row r="219" spans="1:3" ht="14.25" thickBot="1">
      <c r="A219" s="96" t="s">
        <v>113</v>
      </c>
      <c r="B219" s="97" t="s">
        <v>50</v>
      </c>
      <c r="C219" s="97" t="s">
        <v>5</v>
      </c>
    </row>
    <row r="220" spans="1:3" ht="14.25" thickBot="1">
      <c r="A220" s="96" t="s">
        <v>114</v>
      </c>
      <c r="B220" s="97" t="s">
        <v>50</v>
      </c>
      <c r="C220" s="97" t="s">
        <v>5</v>
      </c>
    </row>
    <row r="221" spans="1:3" ht="14.25" thickBot="1">
      <c r="A221" s="96" t="s">
        <v>115</v>
      </c>
      <c r="B221" s="97" t="s">
        <v>111</v>
      </c>
      <c r="C221" s="97" t="s">
        <v>112</v>
      </c>
    </row>
    <row r="222" spans="1:3" ht="14.25" thickBot="1">
      <c r="A222" s="96" t="s">
        <v>116</v>
      </c>
      <c r="B222" s="97" t="s">
        <v>50</v>
      </c>
      <c r="C222" s="97" t="s">
        <v>5</v>
      </c>
    </row>
    <row r="223" spans="1:3" ht="14.25" thickBot="1">
      <c r="A223" s="96" t="s">
        <v>117</v>
      </c>
      <c r="B223" s="97" t="s">
        <v>50</v>
      </c>
      <c r="C223" s="97" t="s">
        <v>5</v>
      </c>
    </row>
    <row r="224" spans="1:3" ht="14.25" thickBot="1">
      <c r="A224" s="96" t="s">
        <v>118</v>
      </c>
      <c r="B224" s="97" t="s">
        <v>111</v>
      </c>
      <c r="C224" s="97" t="s">
        <v>112</v>
      </c>
    </row>
  </sheetData>
  <sheetProtection/>
  <mergeCells count="12">
    <mergeCell ref="A1:C1"/>
    <mergeCell ref="A19:C19"/>
    <mergeCell ref="A31:C31"/>
    <mergeCell ref="A43:C43"/>
    <mergeCell ref="A55:C55"/>
    <mergeCell ref="A206:C206"/>
    <mergeCell ref="A86:C86"/>
    <mergeCell ref="A106:C106"/>
    <mergeCell ref="A126:C126"/>
    <mergeCell ref="A146:C146"/>
    <mergeCell ref="A166:C166"/>
    <mergeCell ref="A186:C18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70">
      <selection activeCell="A1" sqref="A1:C1"/>
    </sheetView>
  </sheetViews>
  <sheetFormatPr defaultColWidth="9.140625" defaultRowHeight="12.75"/>
  <cols>
    <col min="1" max="1" width="40.00390625" style="0" bestFit="1" customWidth="1"/>
    <col min="2" max="2" width="16.00390625" style="0" bestFit="1" customWidth="1"/>
    <col min="3" max="3" width="70.00390625" style="0" bestFit="1" customWidth="1"/>
  </cols>
  <sheetData>
    <row r="1" spans="1:3" ht="24.75" customHeight="1">
      <c r="A1" s="16" t="s">
        <v>136</v>
      </c>
      <c r="B1" s="17"/>
      <c r="C1" s="18"/>
    </row>
    <row r="2" spans="1:3" ht="19.5" customHeight="1">
      <c r="A2" s="1" t="s">
        <v>1</v>
      </c>
      <c r="B2" s="1" t="s">
        <v>2</v>
      </c>
      <c r="C2" s="1" t="s">
        <v>3</v>
      </c>
    </row>
    <row r="3" spans="1:3" ht="13.5">
      <c r="A3" s="2" t="s">
        <v>137</v>
      </c>
      <c r="B3" s="3" t="s">
        <v>138</v>
      </c>
      <c r="C3" s="3" t="s">
        <v>36</v>
      </c>
    </row>
    <row r="4" spans="1:3" ht="13.5">
      <c r="A4" s="2" t="s">
        <v>139</v>
      </c>
      <c r="B4" s="3" t="s">
        <v>138</v>
      </c>
      <c r="C4" s="3" t="s">
        <v>140</v>
      </c>
    </row>
    <row r="5" spans="1:3" ht="13.5">
      <c r="A5" s="2" t="s">
        <v>141</v>
      </c>
      <c r="B5" s="3" t="s">
        <v>138</v>
      </c>
      <c r="C5" s="3" t="s">
        <v>5</v>
      </c>
    </row>
    <row r="6" spans="1:3" ht="13.5">
      <c r="A6" s="2" t="s">
        <v>142</v>
      </c>
      <c r="B6" s="3" t="s">
        <v>143</v>
      </c>
      <c r="C6" s="3" t="s">
        <v>5</v>
      </c>
    </row>
    <row r="7" spans="1:3" ht="13.5">
      <c r="A7" s="2" t="s">
        <v>144</v>
      </c>
      <c r="B7" s="3" t="s">
        <v>138</v>
      </c>
      <c r="C7" s="3" t="s">
        <v>5</v>
      </c>
    </row>
    <row r="8" spans="1:3" ht="13.5">
      <c r="A8" s="2" t="s">
        <v>145</v>
      </c>
      <c r="B8" s="3" t="s">
        <v>146</v>
      </c>
      <c r="C8" s="3" t="s">
        <v>5</v>
      </c>
    </row>
    <row r="9" spans="1:3" ht="13.5">
      <c r="A9" s="2" t="s">
        <v>147</v>
      </c>
      <c r="B9" s="3" t="s">
        <v>146</v>
      </c>
      <c r="C9" s="3" t="s">
        <v>5</v>
      </c>
    </row>
    <row r="10" spans="1:3" ht="13.5">
      <c r="A10" s="2" t="s">
        <v>148</v>
      </c>
      <c r="B10" s="3" t="s">
        <v>149</v>
      </c>
      <c r="C10" s="3" t="s">
        <v>5</v>
      </c>
    </row>
    <row r="11" spans="1:3" ht="13.5">
      <c r="A11" s="2" t="s">
        <v>150</v>
      </c>
      <c r="B11" s="3" t="s">
        <v>138</v>
      </c>
      <c r="C11" s="3" t="s">
        <v>5</v>
      </c>
    </row>
    <row r="12" spans="1:3" ht="13.5">
      <c r="A12" s="2" t="s">
        <v>151</v>
      </c>
      <c r="B12" s="3" t="s">
        <v>138</v>
      </c>
      <c r="C12" s="3" t="s">
        <v>5</v>
      </c>
    </row>
    <row r="13" spans="1:3" ht="13.5">
      <c r="A13" s="2" t="s">
        <v>152</v>
      </c>
      <c r="B13" s="3" t="s">
        <v>138</v>
      </c>
      <c r="C13" s="3" t="s">
        <v>5</v>
      </c>
    </row>
    <row r="14" spans="1:3" ht="13.5">
      <c r="A14" s="2" t="s">
        <v>153</v>
      </c>
      <c r="B14" s="3" t="s">
        <v>138</v>
      </c>
      <c r="C14" s="3" t="s">
        <v>154</v>
      </c>
    </row>
    <row r="15" spans="1:3" ht="13.5">
      <c r="A15" s="2" t="s">
        <v>155</v>
      </c>
      <c r="B15" s="3" t="s">
        <v>156</v>
      </c>
      <c r="C15" s="3" t="s">
        <v>131</v>
      </c>
    </row>
    <row r="16" spans="1:3" ht="13.5">
      <c r="A16" s="2" t="s">
        <v>157</v>
      </c>
      <c r="B16" s="3" t="s">
        <v>158</v>
      </c>
      <c r="C16" s="3" t="s">
        <v>5</v>
      </c>
    </row>
    <row r="17" spans="1:3" ht="19.5" customHeight="1">
      <c r="A17" s="19" t="s">
        <v>159</v>
      </c>
      <c r="B17" s="20"/>
      <c r="C17" s="21"/>
    </row>
    <row r="18" spans="1:3" ht="13.5">
      <c r="A18" s="2" t="s">
        <v>160</v>
      </c>
      <c r="B18" s="3" t="s">
        <v>156</v>
      </c>
      <c r="C18" s="3" t="s">
        <v>161</v>
      </c>
    </row>
    <row r="19" spans="1:3" ht="13.5">
      <c r="A19" s="2" t="s">
        <v>162</v>
      </c>
      <c r="B19" s="3" t="s">
        <v>156</v>
      </c>
      <c r="C19" s="3" t="s">
        <v>163</v>
      </c>
    </row>
    <row r="20" spans="1:3" ht="13.5">
      <c r="A20" s="2" t="s">
        <v>164</v>
      </c>
      <c r="B20" s="3" t="s">
        <v>165</v>
      </c>
      <c r="C20" s="3" t="s">
        <v>166</v>
      </c>
    </row>
    <row r="21" spans="1:3" ht="13.5">
      <c r="A21" s="2" t="s">
        <v>167</v>
      </c>
      <c r="B21" s="3" t="s">
        <v>158</v>
      </c>
      <c r="C21" s="3" t="s">
        <v>168</v>
      </c>
    </row>
    <row r="22" spans="1:3" ht="13.5">
      <c r="A22" s="2" t="s">
        <v>169</v>
      </c>
      <c r="B22" s="3" t="s">
        <v>158</v>
      </c>
      <c r="C22" s="3" t="s">
        <v>170</v>
      </c>
    </row>
    <row r="23" spans="1:3" ht="13.5">
      <c r="A23" s="2" t="s">
        <v>171</v>
      </c>
      <c r="B23" s="3" t="s">
        <v>158</v>
      </c>
      <c r="C23" s="3" t="s">
        <v>172</v>
      </c>
    </row>
    <row r="24" spans="1:3" ht="13.5">
      <c r="A24" s="2" t="s">
        <v>173</v>
      </c>
      <c r="B24" s="3" t="s">
        <v>156</v>
      </c>
      <c r="C24" s="3" t="s">
        <v>174</v>
      </c>
    </row>
    <row r="25" spans="1:3" ht="13.5">
      <c r="A25" s="2" t="s">
        <v>175</v>
      </c>
      <c r="B25" s="3" t="s">
        <v>24</v>
      </c>
      <c r="C25" s="3" t="s">
        <v>176</v>
      </c>
    </row>
    <row r="26" spans="1:3" ht="13.5">
      <c r="A26" s="2" t="s">
        <v>177</v>
      </c>
      <c r="B26" s="3" t="s">
        <v>165</v>
      </c>
      <c r="C26" s="3" t="s">
        <v>178</v>
      </c>
    </row>
    <row r="27" spans="1:3" ht="13.5">
      <c r="A27" s="2" t="s">
        <v>179</v>
      </c>
      <c r="B27" s="3" t="s">
        <v>165</v>
      </c>
      <c r="C27" s="3" t="s">
        <v>180</v>
      </c>
    </row>
    <row r="28" spans="1:3" ht="13.5">
      <c r="A28" s="2" t="s">
        <v>181</v>
      </c>
      <c r="B28" s="3" t="s">
        <v>165</v>
      </c>
      <c r="C28" s="3" t="s">
        <v>182</v>
      </c>
    </row>
    <row r="29" spans="1:3" ht="24.75" customHeight="1">
      <c r="A29" s="16" t="s">
        <v>183</v>
      </c>
      <c r="B29" s="17"/>
      <c r="C29" s="18"/>
    </row>
    <row r="30" spans="1:3" ht="19.5" customHeight="1">
      <c r="A30" s="1" t="s">
        <v>1</v>
      </c>
      <c r="B30" s="1" t="s">
        <v>2</v>
      </c>
      <c r="C30" s="1" t="s">
        <v>3</v>
      </c>
    </row>
    <row r="31" spans="1:3" ht="13.5">
      <c r="A31" s="2" t="s">
        <v>184</v>
      </c>
      <c r="B31" s="3" t="s">
        <v>5</v>
      </c>
      <c r="C31" s="3" t="s">
        <v>36</v>
      </c>
    </row>
    <row r="32" spans="1:3" ht="13.5">
      <c r="A32" s="2" t="s">
        <v>40</v>
      </c>
      <c r="B32" s="3" t="s">
        <v>5</v>
      </c>
      <c r="C32" s="3" t="s">
        <v>185</v>
      </c>
    </row>
    <row r="33" spans="1:3" ht="13.5">
      <c r="A33" s="2" t="s">
        <v>186</v>
      </c>
      <c r="B33" s="3" t="s">
        <v>5</v>
      </c>
      <c r="C33" s="3" t="s">
        <v>36</v>
      </c>
    </row>
    <row r="34" spans="1:3" ht="19.5" customHeight="1">
      <c r="A34" s="19" t="s">
        <v>187</v>
      </c>
      <c r="B34" s="20"/>
      <c r="C34" s="21"/>
    </row>
    <row r="35" spans="1:3" ht="13.5">
      <c r="A35" s="2" t="s">
        <v>188</v>
      </c>
      <c r="B35" s="3" t="s">
        <v>189</v>
      </c>
      <c r="C35" s="3" t="s">
        <v>190</v>
      </c>
    </row>
    <row r="36" spans="1:3" ht="13.5">
      <c r="A36" s="2" t="s">
        <v>191</v>
      </c>
      <c r="B36" s="3" t="s">
        <v>27</v>
      </c>
      <c r="C36" s="3" t="s">
        <v>5</v>
      </c>
    </row>
    <row r="37" spans="1:3" ht="19.5" customHeight="1">
      <c r="A37" s="19" t="s">
        <v>192</v>
      </c>
      <c r="B37" s="20"/>
      <c r="C37" s="21"/>
    </row>
    <row r="38" spans="1:3" ht="13.5">
      <c r="A38" s="2" t="s">
        <v>193</v>
      </c>
      <c r="B38" s="3" t="s">
        <v>189</v>
      </c>
      <c r="C38" s="3" t="s">
        <v>194</v>
      </c>
    </row>
    <row r="39" spans="1:3" ht="13.5">
      <c r="A39" s="2" t="s">
        <v>195</v>
      </c>
      <c r="B39" s="3" t="s">
        <v>189</v>
      </c>
      <c r="C39" s="3" t="s">
        <v>196</v>
      </c>
    </row>
    <row r="40" spans="1:3" ht="13.5">
      <c r="A40" s="2" t="s">
        <v>197</v>
      </c>
      <c r="B40" s="3" t="s">
        <v>27</v>
      </c>
      <c r="C40" s="3" t="s">
        <v>198</v>
      </c>
    </row>
    <row r="41" spans="1:3" ht="19.5" customHeight="1">
      <c r="A41" s="19" t="s">
        <v>199</v>
      </c>
      <c r="B41" s="20"/>
      <c r="C41" s="21"/>
    </row>
    <row r="42" spans="1:3" ht="13.5">
      <c r="A42" s="2" t="s">
        <v>200</v>
      </c>
      <c r="B42" s="3" t="s">
        <v>201</v>
      </c>
      <c r="C42" s="3" t="s">
        <v>5</v>
      </c>
    </row>
    <row r="43" spans="1:3" ht="13.5">
      <c r="A43" s="2" t="s">
        <v>202</v>
      </c>
      <c r="B43" s="3" t="s">
        <v>201</v>
      </c>
      <c r="C43" s="3" t="s">
        <v>203</v>
      </c>
    </row>
    <row r="44" spans="1:3" ht="13.5">
      <c r="A44" s="2" t="s">
        <v>204</v>
      </c>
      <c r="B44" s="3" t="s">
        <v>201</v>
      </c>
      <c r="C44" s="3" t="s">
        <v>205</v>
      </c>
    </row>
    <row r="45" spans="1:3" ht="13.5">
      <c r="A45" s="2" t="s">
        <v>197</v>
      </c>
      <c r="B45" s="3" t="s">
        <v>27</v>
      </c>
      <c r="C45" s="3" t="s">
        <v>206</v>
      </c>
    </row>
    <row r="46" spans="1:3" ht="13.5">
      <c r="A46" s="2" t="s">
        <v>207</v>
      </c>
      <c r="B46" s="3" t="s">
        <v>201</v>
      </c>
      <c r="C46" s="3" t="s">
        <v>5</v>
      </c>
    </row>
    <row r="47" spans="1:3" ht="13.5">
      <c r="A47" s="2" t="s">
        <v>208</v>
      </c>
      <c r="B47" s="3" t="s">
        <v>201</v>
      </c>
      <c r="C47" s="3" t="s">
        <v>5</v>
      </c>
    </row>
    <row r="48" spans="1:3" ht="13.5">
      <c r="A48" s="2" t="s">
        <v>209</v>
      </c>
      <c r="B48" s="3" t="s">
        <v>201</v>
      </c>
      <c r="C48" s="3" t="s">
        <v>5</v>
      </c>
    </row>
    <row r="49" spans="1:3" ht="13.5">
      <c r="A49" s="2" t="s">
        <v>200</v>
      </c>
      <c r="B49" s="3" t="s">
        <v>201</v>
      </c>
      <c r="C49" s="3" t="s">
        <v>5</v>
      </c>
    </row>
    <row r="50" spans="1:3" ht="13.5">
      <c r="A50" s="2" t="s">
        <v>210</v>
      </c>
      <c r="B50" s="3" t="s">
        <v>211</v>
      </c>
      <c r="C50" s="3" t="s">
        <v>5</v>
      </c>
    </row>
    <row r="51" spans="1:3" ht="13.5">
      <c r="A51" s="2" t="s">
        <v>212</v>
      </c>
      <c r="B51" s="3" t="s">
        <v>85</v>
      </c>
      <c r="C51" s="3" t="s">
        <v>5</v>
      </c>
    </row>
    <row r="52" spans="1:3" ht="13.5">
      <c r="A52" s="2" t="s">
        <v>213</v>
      </c>
      <c r="B52" s="3" t="s">
        <v>201</v>
      </c>
      <c r="C52" s="3" t="s">
        <v>5</v>
      </c>
    </row>
    <row r="53" spans="1:3" ht="13.5">
      <c r="A53" s="2" t="s">
        <v>214</v>
      </c>
      <c r="B53" s="3" t="s">
        <v>215</v>
      </c>
      <c r="C53" s="3" t="s">
        <v>5</v>
      </c>
    </row>
    <row r="54" spans="1:3" ht="13.5">
      <c r="A54" s="2" t="s">
        <v>216</v>
      </c>
      <c r="B54" s="3" t="s">
        <v>215</v>
      </c>
      <c r="C54" s="3" t="s">
        <v>5</v>
      </c>
    </row>
    <row r="55" spans="1:3" ht="19.5" customHeight="1">
      <c r="A55" s="19" t="s">
        <v>217</v>
      </c>
      <c r="B55" s="20"/>
      <c r="C55" s="21"/>
    </row>
    <row r="56" spans="1:3" ht="13.5">
      <c r="A56" s="2" t="s">
        <v>218</v>
      </c>
      <c r="B56" s="3" t="s">
        <v>201</v>
      </c>
      <c r="C56" s="3" t="s">
        <v>5</v>
      </c>
    </row>
    <row r="57" spans="1:3" ht="13.5">
      <c r="A57" s="2" t="s">
        <v>219</v>
      </c>
      <c r="B57" s="3" t="s">
        <v>220</v>
      </c>
      <c r="C57" s="3" t="s">
        <v>5</v>
      </c>
    </row>
    <row r="58" spans="1:3" ht="13.5">
      <c r="A58" s="2" t="s">
        <v>221</v>
      </c>
      <c r="B58" s="3" t="s">
        <v>215</v>
      </c>
      <c r="C58" s="3" t="s">
        <v>5</v>
      </c>
    </row>
    <row r="59" spans="1:3" ht="13.5">
      <c r="A59" s="2" t="s">
        <v>222</v>
      </c>
      <c r="B59" s="3" t="s">
        <v>201</v>
      </c>
      <c r="C59" s="3" t="s">
        <v>5</v>
      </c>
    </row>
    <row r="60" spans="1:3" ht="13.5">
      <c r="A60" s="2" t="s">
        <v>223</v>
      </c>
      <c r="B60" s="3" t="s">
        <v>224</v>
      </c>
      <c r="C60" s="3" t="s">
        <v>5</v>
      </c>
    </row>
    <row r="61" spans="1:3" ht="13.5">
      <c r="A61" s="2" t="s">
        <v>225</v>
      </c>
      <c r="B61" s="3" t="s">
        <v>211</v>
      </c>
      <c r="C61" s="3" t="s">
        <v>5</v>
      </c>
    </row>
    <row r="62" spans="1:3" ht="13.5">
      <c r="A62" s="2" t="s">
        <v>226</v>
      </c>
      <c r="B62" s="3" t="s">
        <v>85</v>
      </c>
      <c r="C62" s="3" t="s">
        <v>5</v>
      </c>
    </row>
    <row r="63" spans="1:3" ht="13.5">
      <c r="A63" s="2" t="s">
        <v>227</v>
      </c>
      <c r="B63" s="3" t="s">
        <v>228</v>
      </c>
      <c r="C63" s="3" t="s">
        <v>5</v>
      </c>
    </row>
    <row r="64" spans="1:3" ht="24.75" customHeight="1">
      <c r="A64" s="16" t="s">
        <v>183</v>
      </c>
      <c r="B64" s="17"/>
      <c r="C64" s="18"/>
    </row>
    <row r="65" spans="1:3" ht="19.5" customHeight="1">
      <c r="A65" s="1" t="s">
        <v>1</v>
      </c>
      <c r="B65" s="1" t="s">
        <v>2</v>
      </c>
      <c r="C65" s="1" t="s">
        <v>3</v>
      </c>
    </row>
    <row r="66" spans="1:3" ht="13.5">
      <c r="A66" s="2" t="s">
        <v>184</v>
      </c>
      <c r="B66" s="3" t="s">
        <v>5</v>
      </c>
      <c r="C66" s="3" t="s">
        <v>52</v>
      </c>
    </row>
    <row r="67" spans="1:3" ht="13.5">
      <c r="A67" s="2" t="s">
        <v>40</v>
      </c>
      <c r="B67" s="3" t="s">
        <v>5</v>
      </c>
      <c r="C67" s="3" t="s">
        <v>229</v>
      </c>
    </row>
    <row r="68" spans="1:3" ht="13.5">
      <c r="A68" s="2" t="s">
        <v>186</v>
      </c>
      <c r="B68" s="3" t="s">
        <v>5</v>
      </c>
      <c r="C68" s="3" t="s">
        <v>60</v>
      </c>
    </row>
    <row r="69" spans="1:3" ht="19.5" customHeight="1">
      <c r="A69" s="19" t="s">
        <v>187</v>
      </c>
      <c r="B69" s="20"/>
      <c r="C69" s="21"/>
    </row>
    <row r="70" spans="1:3" ht="13.5">
      <c r="A70" s="2" t="s">
        <v>188</v>
      </c>
      <c r="B70" s="3" t="s">
        <v>189</v>
      </c>
      <c r="C70" s="3" t="s">
        <v>5</v>
      </c>
    </row>
    <row r="71" spans="1:3" ht="13.5">
      <c r="A71" s="2" t="s">
        <v>191</v>
      </c>
      <c r="B71" s="3" t="s">
        <v>27</v>
      </c>
      <c r="C71" s="3" t="s">
        <v>230</v>
      </c>
    </row>
    <row r="72" spans="1:3" ht="19.5" customHeight="1">
      <c r="A72" s="19" t="s">
        <v>192</v>
      </c>
      <c r="B72" s="20"/>
      <c r="C72" s="21"/>
    </row>
    <row r="73" spans="1:3" ht="13.5">
      <c r="A73" s="2" t="s">
        <v>193</v>
      </c>
      <c r="B73" s="3" t="s">
        <v>189</v>
      </c>
      <c r="C73" s="3" t="s">
        <v>5</v>
      </c>
    </row>
    <row r="74" spans="1:3" ht="13.5">
      <c r="A74" s="2" t="s">
        <v>195</v>
      </c>
      <c r="B74" s="3" t="s">
        <v>189</v>
      </c>
      <c r="C74" s="3" t="s">
        <v>5</v>
      </c>
    </row>
    <row r="75" spans="1:3" ht="13.5">
      <c r="A75" s="2" t="s">
        <v>197</v>
      </c>
      <c r="B75" s="3" t="s">
        <v>27</v>
      </c>
      <c r="C75" s="3" t="s">
        <v>5</v>
      </c>
    </row>
    <row r="76" spans="1:3" ht="19.5" customHeight="1">
      <c r="A76" s="19" t="s">
        <v>199</v>
      </c>
      <c r="B76" s="20"/>
      <c r="C76" s="21"/>
    </row>
    <row r="77" spans="1:3" ht="13.5">
      <c r="A77" s="2" t="s">
        <v>200</v>
      </c>
      <c r="B77" s="3" t="s">
        <v>201</v>
      </c>
      <c r="C77" s="3" t="s">
        <v>231</v>
      </c>
    </row>
    <row r="78" spans="1:3" ht="13.5">
      <c r="A78" s="2" t="s">
        <v>202</v>
      </c>
      <c r="B78" s="3" t="s">
        <v>201</v>
      </c>
      <c r="C78" s="3" t="s">
        <v>5</v>
      </c>
    </row>
    <row r="79" spans="1:3" ht="13.5">
      <c r="A79" s="2" t="s">
        <v>204</v>
      </c>
      <c r="B79" s="3" t="s">
        <v>201</v>
      </c>
      <c r="C79" s="3" t="s">
        <v>5</v>
      </c>
    </row>
    <row r="80" spans="1:3" ht="13.5">
      <c r="A80" s="2" t="s">
        <v>197</v>
      </c>
      <c r="B80" s="3" t="s">
        <v>27</v>
      </c>
      <c r="C80" s="3" t="s">
        <v>5</v>
      </c>
    </row>
    <row r="81" spans="1:3" ht="13.5">
      <c r="A81" s="2" t="s">
        <v>207</v>
      </c>
      <c r="B81" s="3" t="s">
        <v>201</v>
      </c>
      <c r="C81" s="3" t="s">
        <v>232</v>
      </c>
    </row>
    <row r="82" spans="1:3" ht="13.5">
      <c r="A82" s="2" t="s">
        <v>208</v>
      </c>
      <c r="B82" s="3" t="s">
        <v>201</v>
      </c>
      <c r="C82" s="3" t="s">
        <v>131</v>
      </c>
    </row>
    <row r="83" spans="1:3" ht="13.5">
      <c r="A83" s="2" t="s">
        <v>209</v>
      </c>
      <c r="B83" s="3" t="s">
        <v>201</v>
      </c>
      <c r="C83" s="3" t="s">
        <v>5</v>
      </c>
    </row>
    <row r="84" spans="1:3" ht="13.5">
      <c r="A84" s="2" t="s">
        <v>200</v>
      </c>
      <c r="B84" s="3" t="s">
        <v>201</v>
      </c>
      <c r="C84" s="3" t="s">
        <v>5</v>
      </c>
    </row>
    <row r="85" spans="1:3" ht="13.5">
      <c r="A85" s="2" t="s">
        <v>210</v>
      </c>
      <c r="B85" s="3" t="s">
        <v>211</v>
      </c>
      <c r="C85" s="3" t="s">
        <v>5</v>
      </c>
    </row>
    <row r="86" spans="1:3" ht="13.5">
      <c r="A86" s="2" t="s">
        <v>212</v>
      </c>
      <c r="B86" s="3" t="s">
        <v>85</v>
      </c>
      <c r="C86" s="3" t="s">
        <v>5</v>
      </c>
    </row>
    <row r="87" spans="1:3" ht="13.5">
      <c r="A87" s="2" t="s">
        <v>213</v>
      </c>
      <c r="B87" s="3" t="s">
        <v>201</v>
      </c>
      <c r="C87" s="3" t="s">
        <v>5</v>
      </c>
    </row>
    <row r="88" spans="1:3" ht="13.5">
      <c r="A88" s="2" t="s">
        <v>214</v>
      </c>
      <c r="B88" s="3" t="s">
        <v>215</v>
      </c>
      <c r="C88" s="3" t="s">
        <v>5</v>
      </c>
    </row>
    <row r="89" spans="1:3" ht="13.5">
      <c r="A89" s="2" t="s">
        <v>216</v>
      </c>
      <c r="B89" s="3" t="s">
        <v>215</v>
      </c>
      <c r="C89" s="3" t="s">
        <v>5</v>
      </c>
    </row>
    <row r="90" spans="1:3" ht="24.75" customHeight="1">
      <c r="A90" s="16" t="s">
        <v>233</v>
      </c>
      <c r="B90" s="17"/>
      <c r="C90" s="18"/>
    </row>
    <row r="91" spans="1:3" ht="19.5" customHeight="1">
      <c r="A91" s="1" t="s">
        <v>1</v>
      </c>
      <c r="B91" s="1" t="s">
        <v>2</v>
      </c>
      <c r="C91" s="1" t="s">
        <v>3</v>
      </c>
    </row>
    <row r="92" spans="1:3" ht="13.5">
      <c r="A92" s="2" t="s">
        <v>234</v>
      </c>
      <c r="B92" s="3" t="s">
        <v>5</v>
      </c>
      <c r="C92" s="3" t="s">
        <v>36</v>
      </c>
    </row>
    <row r="93" spans="1:3" ht="13.5">
      <c r="A93" s="2" t="s">
        <v>235</v>
      </c>
      <c r="B93" s="3" t="s">
        <v>5</v>
      </c>
      <c r="C93" s="3" t="s">
        <v>36</v>
      </c>
    </row>
    <row r="94" spans="1:3" ht="13.5">
      <c r="A94" s="2" t="s">
        <v>236</v>
      </c>
      <c r="B94" s="3" t="s">
        <v>5</v>
      </c>
      <c r="C94" s="3" t="s">
        <v>185</v>
      </c>
    </row>
    <row r="95" spans="1:3" ht="19.5" customHeight="1">
      <c r="A95" s="19" t="s">
        <v>187</v>
      </c>
      <c r="B95" s="20"/>
      <c r="C95" s="21"/>
    </row>
    <row r="96" spans="1:3" ht="13.5">
      <c r="A96" s="2" t="s">
        <v>237</v>
      </c>
      <c r="B96" s="3" t="s">
        <v>156</v>
      </c>
      <c r="C96" s="3" t="s">
        <v>36</v>
      </c>
    </row>
    <row r="97" spans="1:3" ht="13.5">
      <c r="A97" s="2" t="s">
        <v>238</v>
      </c>
      <c r="B97" s="3" t="s">
        <v>158</v>
      </c>
      <c r="C97" s="3" t="s">
        <v>239</v>
      </c>
    </row>
    <row r="98" spans="1:3" ht="13.5">
      <c r="A98" s="2" t="s">
        <v>240</v>
      </c>
      <c r="B98" s="3" t="s">
        <v>158</v>
      </c>
      <c r="C98" s="3" t="s">
        <v>5</v>
      </c>
    </row>
    <row r="99" spans="1:3" ht="19.5" customHeight="1">
      <c r="A99" s="19" t="s">
        <v>199</v>
      </c>
      <c r="B99" s="20"/>
      <c r="C99" s="21"/>
    </row>
    <row r="100" spans="1:3" ht="13.5">
      <c r="A100" s="2" t="s">
        <v>241</v>
      </c>
      <c r="B100" s="3" t="s">
        <v>156</v>
      </c>
      <c r="C100" s="3" t="s">
        <v>242</v>
      </c>
    </row>
    <row r="101" spans="1:3" ht="13.5">
      <c r="A101" s="2" t="s">
        <v>243</v>
      </c>
      <c r="B101" s="3" t="s">
        <v>156</v>
      </c>
      <c r="C101" s="3" t="s">
        <v>244</v>
      </c>
    </row>
    <row r="102" spans="1:3" ht="13.5">
      <c r="A102" s="2" t="s">
        <v>245</v>
      </c>
      <c r="B102" s="3" t="s">
        <v>158</v>
      </c>
      <c r="C102" s="3" t="s">
        <v>112</v>
      </c>
    </row>
    <row r="103" spans="1:3" ht="19.5" customHeight="1">
      <c r="A103" s="19" t="s">
        <v>246</v>
      </c>
      <c r="B103" s="20"/>
      <c r="C103" s="21"/>
    </row>
    <row r="104" spans="1:3" ht="13.5">
      <c r="A104" s="2" t="s">
        <v>247</v>
      </c>
      <c r="B104" s="3" t="s">
        <v>158</v>
      </c>
      <c r="C104" s="3" t="s">
        <v>5</v>
      </c>
    </row>
    <row r="105" spans="1:3" ht="19.5" customHeight="1">
      <c r="A105" s="19" t="s">
        <v>217</v>
      </c>
      <c r="B105" s="20"/>
      <c r="C105" s="21"/>
    </row>
    <row r="106" spans="1:3" ht="13.5">
      <c r="A106" s="2" t="s">
        <v>248</v>
      </c>
      <c r="B106" s="3" t="s">
        <v>156</v>
      </c>
      <c r="C106" s="3" t="s">
        <v>131</v>
      </c>
    </row>
    <row r="107" spans="1:3" ht="13.5">
      <c r="A107" s="2" t="s">
        <v>245</v>
      </c>
      <c r="B107" s="3" t="s">
        <v>158</v>
      </c>
      <c r="C107" s="3" t="s">
        <v>5</v>
      </c>
    </row>
    <row r="108" spans="1:3" ht="24.75" customHeight="1">
      <c r="A108" s="16" t="s">
        <v>233</v>
      </c>
      <c r="B108" s="17"/>
      <c r="C108" s="18"/>
    </row>
    <row r="109" spans="1:3" ht="19.5" customHeight="1">
      <c r="A109" s="1" t="s">
        <v>1</v>
      </c>
      <c r="B109" s="1" t="s">
        <v>2</v>
      </c>
      <c r="C109" s="1" t="s">
        <v>3</v>
      </c>
    </row>
    <row r="110" spans="1:3" ht="13.5">
      <c r="A110" s="2" t="s">
        <v>234</v>
      </c>
      <c r="B110" s="3" t="s">
        <v>5</v>
      </c>
      <c r="C110" s="3" t="s">
        <v>52</v>
      </c>
    </row>
    <row r="111" spans="1:3" ht="13.5">
      <c r="A111" s="2" t="s">
        <v>235</v>
      </c>
      <c r="B111" s="3" t="s">
        <v>5</v>
      </c>
      <c r="C111" s="3" t="s">
        <v>52</v>
      </c>
    </row>
    <row r="112" spans="1:3" ht="13.5">
      <c r="A112" s="2" t="s">
        <v>236</v>
      </c>
      <c r="B112" s="3" t="s">
        <v>5</v>
      </c>
      <c r="C112" s="3" t="s">
        <v>229</v>
      </c>
    </row>
    <row r="113" spans="1:3" ht="19.5" customHeight="1">
      <c r="A113" s="19" t="s">
        <v>187</v>
      </c>
      <c r="B113" s="20"/>
      <c r="C113" s="21"/>
    </row>
    <row r="114" spans="1:3" ht="13.5">
      <c r="A114" s="2" t="s">
        <v>237</v>
      </c>
      <c r="B114" s="3" t="s">
        <v>156</v>
      </c>
      <c r="C114" s="3" t="s">
        <v>5</v>
      </c>
    </row>
    <row r="115" spans="1:3" ht="13.5">
      <c r="A115" s="2" t="s">
        <v>238</v>
      </c>
      <c r="B115" s="3" t="s">
        <v>158</v>
      </c>
      <c r="C115" s="3" t="s">
        <v>5</v>
      </c>
    </row>
    <row r="116" spans="1:3" ht="13.5">
      <c r="A116" s="2" t="s">
        <v>240</v>
      </c>
      <c r="B116" s="3" t="s">
        <v>158</v>
      </c>
      <c r="C116" s="3" t="s">
        <v>112</v>
      </c>
    </row>
    <row r="117" spans="1:3" ht="19.5" customHeight="1">
      <c r="A117" s="19" t="s">
        <v>199</v>
      </c>
      <c r="B117" s="20"/>
      <c r="C117" s="21"/>
    </row>
    <row r="118" spans="1:3" ht="13.5">
      <c r="A118" s="2" t="s">
        <v>241</v>
      </c>
      <c r="B118" s="3" t="s">
        <v>156</v>
      </c>
      <c r="C118" s="3" t="s">
        <v>5</v>
      </c>
    </row>
    <row r="119" spans="1:3" ht="13.5">
      <c r="A119" s="2" t="s">
        <v>243</v>
      </c>
      <c r="B119" s="3" t="s">
        <v>156</v>
      </c>
      <c r="C119" s="3" t="s">
        <v>5</v>
      </c>
    </row>
    <row r="120" spans="1:3" ht="13.5">
      <c r="A120" s="2" t="s">
        <v>245</v>
      </c>
      <c r="B120" s="3" t="s">
        <v>158</v>
      </c>
      <c r="C120" s="3" t="s">
        <v>112</v>
      </c>
    </row>
    <row r="121" spans="1:3" ht="19.5" customHeight="1">
      <c r="A121" s="19" t="s">
        <v>246</v>
      </c>
      <c r="B121" s="20"/>
      <c r="C121" s="21"/>
    </row>
    <row r="122" spans="1:3" ht="13.5">
      <c r="A122" s="2" t="s">
        <v>247</v>
      </c>
      <c r="B122" s="3" t="s">
        <v>158</v>
      </c>
      <c r="C122" s="3" t="s">
        <v>5</v>
      </c>
    </row>
    <row r="123" spans="1:3" ht="19.5" customHeight="1">
      <c r="A123" s="19" t="s">
        <v>217</v>
      </c>
      <c r="B123" s="20"/>
      <c r="C123" s="21"/>
    </row>
    <row r="124" spans="1:3" ht="13.5">
      <c r="A124" s="2" t="s">
        <v>248</v>
      </c>
      <c r="B124" s="3" t="s">
        <v>156</v>
      </c>
      <c r="C124" s="3" t="s">
        <v>5</v>
      </c>
    </row>
    <row r="125" spans="1:3" ht="13.5">
      <c r="A125" s="2" t="s">
        <v>245</v>
      </c>
      <c r="B125" s="3" t="s">
        <v>158</v>
      </c>
      <c r="C125" s="3" t="s">
        <v>5</v>
      </c>
    </row>
  </sheetData>
  <sheetProtection/>
  <mergeCells count="21">
    <mergeCell ref="A117:C117"/>
    <mergeCell ref="A121:C121"/>
    <mergeCell ref="A123:C123"/>
    <mergeCell ref="A95:C95"/>
    <mergeCell ref="A99:C99"/>
    <mergeCell ref="A103:C103"/>
    <mergeCell ref="A105:C105"/>
    <mergeCell ref="A108:C108"/>
    <mergeCell ref="A113:C113"/>
    <mergeCell ref="A55:C55"/>
    <mergeCell ref="A64:C64"/>
    <mergeCell ref="A69:C69"/>
    <mergeCell ref="A72:C72"/>
    <mergeCell ref="A76:C76"/>
    <mergeCell ref="A90:C90"/>
    <mergeCell ref="A1:C1"/>
    <mergeCell ref="A17:C17"/>
    <mergeCell ref="A29:C29"/>
    <mergeCell ref="A34:C34"/>
    <mergeCell ref="A37:C37"/>
    <mergeCell ref="A41:C4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tabSelected="1" zoomScale="70" zoomScaleNormal="70" zoomScalePageLayoutView="0" workbookViewId="0" topLeftCell="A1">
      <pane xSplit="4" ySplit="2" topLeftCell="M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Z11" sqref="AZ11"/>
    </sheetView>
  </sheetViews>
  <sheetFormatPr defaultColWidth="9.140625" defaultRowHeight="12.75"/>
  <cols>
    <col min="1" max="3" width="15.00390625" style="0" bestFit="1" customWidth="1"/>
    <col min="4" max="4" width="10.00390625" style="0" bestFit="1" customWidth="1"/>
    <col min="5" max="5" width="30.00390625" style="0" bestFit="1" customWidth="1"/>
    <col min="6" max="6" width="10.00390625" style="0" bestFit="1" customWidth="1"/>
    <col min="7" max="18" width="8.00390625" style="0" bestFit="1" customWidth="1"/>
    <col min="19" max="19" width="2.8515625" style="0" customWidth="1"/>
    <col min="26" max="26" width="8.8515625" style="0" customWidth="1"/>
    <col min="31" max="31" width="2.7109375" style="0" customWidth="1"/>
    <col min="32" max="32" width="16.8515625" style="0" bestFit="1" customWidth="1"/>
    <col min="41" max="41" width="2.7109375" style="0" customWidth="1"/>
    <col min="43" max="43" width="10.140625" style="0" bestFit="1" customWidth="1"/>
    <col min="44" max="44" width="16.7109375" style="0" bestFit="1" customWidth="1"/>
  </cols>
  <sheetData>
    <row r="1" spans="1:21" ht="30" customHeight="1">
      <c r="A1" s="25" t="s">
        <v>249</v>
      </c>
      <c r="B1" s="25" t="s">
        <v>250</v>
      </c>
      <c r="C1" s="25" t="s">
        <v>251</v>
      </c>
      <c r="D1" s="25" t="s">
        <v>1</v>
      </c>
      <c r="E1" s="25" t="s">
        <v>252</v>
      </c>
      <c r="F1" s="25" t="s">
        <v>2</v>
      </c>
      <c r="G1" s="22" t="s">
        <v>253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35"/>
      <c r="T1" s="7" t="s">
        <v>485</v>
      </c>
      <c r="U1" s="43" t="str">
        <f>'Input INVOLUCRO 1-Z1'!C5</f>
        <v>144</v>
      </c>
    </row>
    <row r="2" spans="1:40" ht="30" customHeight="1" thickBot="1">
      <c r="A2" s="26"/>
      <c r="B2" s="26"/>
      <c r="C2" s="26"/>
      <c r="D2" s="26"/>
      <c r="E2" s="26"/>
      <c r="F2" s="26"/>
      <c r="G2" s="4" t="s">
        <v>254</v>
      </c>
      <c r="H2" s="4" t="s">
        <v>255</v>
      </c>
      <c r="I2" s="4" t="s">
        <v>256</v>
      </c>
      <c r="J2" s="4" t="s">
        <v>257</v>
      </c>
      <c r="K2" s="4" t="s">
        <v>258</v>
      </c>
      <c r="L2" s="4" t="s">
        <v>259</v>
      </c>
      <c r="M2" s="4" t="s">
        <v>260</v>
      </c>
      <c r="N2" s="4" t="s">
        <v>261</v>
      </c>
      <c r="O2" s="4" t="s">
        <v>262</v>
      </c>
      <c r="P2" s="4" t="s">
        <v>263</v>
      </c>
      <c r="Q2" s="4" t="s">
        <v>264</v>
      </c>
      <c r="R2" s="4" t="s">
        <v>265</v>
      </c>
      <c r="S2" s="36"/>
      <c r="AH2" s="9"/>
      <c r="AI2" s="9"/>
      <c r="AJ2" s="9"/>
      <c r="AK2" s="9"/>
      <c r="AL2" s="9"/>
      <c r="AM2" s="9"/>
      <c r="AN2" s="9"/>
    </row>
    <row r="3" spans="1:50" ht="30" customHeight="1" thickBot="1">
      <c r="A3" s="4" t="s">
        <v>36</v>
      </c>
      <c r="B3" s="4" t="s">
        <v>266</v>
      </c>
      <c r="C3" s="4" t="s">
        <v>267</v>
      </c>
      <c r="D3" s="4" t="s">
        <v>268</v>
      </c>
      <c r="E3" s="5" t="s">
        <v>269</v>
      </c>
      <c r="F3" s="4" t="s">
        <v>270</v>
      </c>
      <c r="G3" s="4">
        <v>237.18</v>
      </c>
      <c r="H3" s="4">
        <v>237.18</v>
      </c>
      <c r="I3" s="4">
        <v>237.18</v>
      </c>
      <c r="J3" s="4">
        <v>237.18</v>
      </c>
      <c r="K3" s="14">
        <v>237.18</v>
      </c>
      <c r="L3" s="14">
        <v>237.18</v>
      </c>
      <c r="M3" s="14">
        <v>237.18</v>
      </c>
      <c r="N3" s="14">
        <v>237.18</v>
      </c>
      <c r="O3" s="14">
        <v>237.18</v>
      </c>
      <c r="P3" s="4">
        <v>237.18</v>
      </c>
      <c r="Q3" s="4">
        <v>237.18</v>
      </c>
      <c r="R3" s="4">
        <v>237.18</v>
      </c>
      <c r="S3" s="36"/>
      <c r="W3" s="73" t="s">
        <v>491</v>
      </c>
      <c r="X3" s="67"/>
      <c r="Y3" s="67"/>
      <c r="Z3" s="74"/>
      <c r="AX3" s="15"/>
    </row>
    <row r="4" spans="1:53" ht="30" customHeight="1">
      <c r="A4" s="4" t="s">
        <v>36</v>
      </c>
      <c r="B4" s="4" t="s">
        <v>266</v>
      </c>
      <c r="C4" s="4" t="s">
        <v>267</v>
      </c>
      <c r="D4" s="4" t="s">
        <v>271</v>
      </c>
      <c r="E4" s="5" t="s">
        <v>272</v>
      </c>
      <c r="F4" s="4" t="s">
        <v>270</v>
      </c>
      <c r="G4" s="4">
        <v>44.06</v>
      </c>
      <c r="H4" s="4">
        <v>44.06</v>
      </c>
      <c r="I4" s="4">
        <v>44.06</v>
      </c>
      <c r="J4" s="4">
        <v>44.06</v>
      </c>
      <c r="K4" s="14">
        <v>44.06</v>
      </c>
      <c r="L4" s="14">
        <v>44.06</v>
      </c>
      <c r="M4" s="14">
        <v>44.06</v>
      </c>
      <c r="N4" s="14">
        <v>44.06</v>
      </c>
      <c r="O4" s="14">
        <v>44.06</v>
      </c>
      <c r="P4" s="4">
        <v>44.06</v>
      </c>
      <c r="Q4" s="4">
        <v>44.06</v>
      </c>
      <c r="R4" s="4">
        <v>44.06</v>
      </c>
      <c r="S4" s="36"/>
      <c r="W4" s="76" t="s">
        <v>481</v>
      </c>
      <c r="X4" s="77">
        <f>U6-U12</f>
        <v>96.43548611111109</v>
      </c>
      <c r="Y4" s="77">
        <f>U11*$T$21</f>
        <v>10.814572341820373</v>
      </c>
      <c r="Z4" s="78" t="s">
        <v>483</v>
      </c>
      <c r="AY4" s="8"/>
      <c r="AZ4" s="8"/>
      <c r="BA4" s="8"/>
    </row>
    <row r="5" spans="1:53" ht="30" customHeight="1">
      <c r="A5" s="4" t="s">
        <v>36</v>
      </c>
      <c r="B5" s="4" t="s">
        <v>266</v>
      </c>
      <c r="C5" s="4" t="s">
        <v>267</v>
      </c>
      <c r="D5" s="4" t="s">
        <v>273</v>
      </c>
      <c r="E5" s="5" t="s">
        <v>274</v>
      </c>
      <c r="F5" s="4" t="s">
        <v>270</v>
      </c>
      <c r="G5" s="4">
        <v>44.06</v>
      </c>
      <c r="H5" s="4">
        <v>44.06</v>
      </c>
      <c r="I5" s="4">
        <v>44.06</v>
      </c>
      <c r="J5" s="4">
        <v>44.06</v>
      </c>
      <c r="K5" s="14">
        <v>44.06</v>
      </c>
      <c r="L5" s="14">
        <v>44.06</v>
      </c>
      <c r="M5" s="14">
        <v>44.06</v>
      </c>
      <c r="N5" s="14">
        <v>44.06</v>
      </c>
      <c r="O5" s="14">
        <v>44.06</v>
      </c>
      <c r="P5" s="4">
        <v>44.06</v>
      </c>
      <c r="Q5" s="4">
        <v>44.06</v>
      </c>
      <c r="R5" s="4">
        <v>44.06</v>
      </c>
      <c r="S5" s="36"/>
      <c r="W5" s="79" t="s">
        <v>484</v>
      </c>
      <c r="X5" s="38">
        <f>U8</f>
        <v>19.075277777777778</v>
      </c>
      <c r="Y5" s="38">
        <f>U10*$T$21</f>
        <v>14.945010991512953</v>
      </c>
      <c r="Z5" s="80" t="s">
        <v>482</v>
      </c>
      <c r="AY5" s="8"/>
      <c r="AZ5" s="8"/>
      <c r="BA5" s="8"/>
    </row>
    <row r="6" spans="1:53" ht="30" customHeight="1" thickBot="1">
      <c r="A6" s="4" t="s">
        <v>36</v>
      </c>
      <c r="B6" s="4" t="s">
        <v>266</v>
      </c>
      <c r="C6" s="4" t="s">
        <v>267</v>
      </c>
      <c r="D6" s="4" t="s">
        <v>275</v>
      </c>
      <c r="E6" s="5" t="s">
        <v>276</v>
      </c>
      <c r="F6" s="4" t="s">
        <v>277</v>
      </c>
      <c r="G6" s="4">
        <v>3229.28</v>
      </c>
      <c r="H6" s="4">
        <v>2518.31</v>
      </c>
      <c r="I6" s="4">
        <v>1905.81</v>
      </c>
      <c r="J6" s="4">
        <v>1024.63</v>
      </c>
      <c r="K6" s="14">
        <v>1429.36</v>
      </c>
      <c r="L6" s="14">
        <v>597.7</v>
      </c>
      <c r="M6" s="14">
        <v>158.82</v>
      </c>
      <c r="N6" s="14">
        <v>335.28</v>
      </c>
      <c r="O6" s="14">
        <v>956.32</v>
      </c>
      <c r="P6" s="4">
        <v>1058.78</v>
      </c>
      <c r="Q6" s="4">
        <v>2066.33</v>
      </c>
      <c r="R6" s="4">
        <v>2982.24</v>
      </c>
      <c r="S6" s="36"/>
      <c r="T6" s="34">
        <f>SUM(G6:J6)+SUM(P6:R6)</f>
        <v>14785.379999999997</v>
      </c>
      <c r="U6" s="40">
        <f>T6/$U$1</f>
        <v>102.67624999999998</v>
      </c>
      <c r="W6" s="81"/>
      <c r="X6" s="82">
        <v>0</v>
      </c>
      <c r="Y6" s="82">
        <f>U22</f>
        <v>89.75118055555555</v>
      </c>
      <c r="Z6" s="83" t="s">
        <v>486</v>
      </c>
      <c r="AY6" s="8"/>
      <c r="AZ6" s="8"/>
      <c r="BA6" s="8"/>
    </row>
    <row r="7" spans="1:53" ht="30" customHeight="1" thickBot="1">
      <c r="A7" s="4" t="s">
        <v>36</v>
      </c>
      <c r="B7" s="4" t="s">
        <v>266</v>
      </c>
      <c r="C7" s="4" t="s">
        <v>267</v>
      </c>
      <c r="D7" s="4" t="s">
        <v>278</v>
      </c>
      <c r="E7" s="5" t="s">
        <v>279</v>
      </c>
      <c r="F7" s="4" t="s">
        <v>277</v>
      </c>
      <c r="G7" s="4">
        <v>0</v>
      </c>
      <c r="H7" s="4">
        <v>0</v>
      </c>
      <c r="I7" s="4">
        <v>0</v>
      </c>
      <c r="J7" s="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4">
        <v>0</v>
      </c>
      <c r="Q7" s="4">
        <v>0</v>
      </c>
      <c r="R7" s="4">
        <v>0</v>
      </c>
      <c r="S7" s="36"/>
      <c r="T7" s="33"/>
      <c r="U7" s="39"/>
      <c r="X7" s="33"/>
      <c r="Y7" s="33"/>
      <c r="Z7" s="33"/>
      <c r="AE7" s="73"/>
      <c r="AF7" s="67" t="s">
        <v>489</v>
      </c>
      <c r="AG7" s="67"/>
      <c r="AH7" s="67"/>
      <c r="AI7" s="67"/>
      <c r="AJ7" s="67"/>
      <c r="AK7" s="74"/>
      <c r="AY7" s="8"/>
      <c r="AZ7" s="8"/>
      <c r="BA7" s="8"/>
    </row>
    <row r="8" spans="1:51" ht="30" customHeight="1">
      <c r="A8" s="4" t="s">
        <v>36</v>
      </c>
      <c r="B8" s="4" t="s">
        <v>266</v>
      </c>
      <c r="C8" s="4" t="s">
        <v>267</v>
      </c>
      <c r="D8" s="4" t="s">
        <v>281</v>
      </c>
      <c r="E8" s="5" t="s">
        <v>282</v>
      </c>
      <c r="F8" s="4" t="s">
        <v>277</v>
      </c>
      <c r="G8" s="4">
        <v>599.94</v>
      </c>
      <c r="H8" s="4">
        <v>467.85</v>
      </c>
      <c r="I8" s="4">
        <v>354.06</v>
      </c>
      <c r="J8" s="4">
        <v>190.36</v>
      </c>
      <c r="K8" s="14">
        <v>265.55</v>
      </c>
      <c r="L8" s="14">
        <v>111.04</v>
      </c>
      <c r="M8" s="14">
        <v>29.51</v>
      </c>
      <c r="N8" s="14">
        <v>62.29</v>
      </c>
      <c r="O8" s="14">
        <v>177.67</v>
      </c>
      <c r="P8" s="4">
        <v>196.7</v>
      </c>
      <c r="Q8" s="4">
        <v>383.89</v>
      </c>
      <c r="R8" s="4">
        <v>554.04</v>
      </c>
      <c r="S8" s="36"/>
      <c r="T8" s="34">
        <f>SUM(G8:J8)+SUM(P8:R8)</f>
        <v>2746.84</v>
      </c>
      <c r="U8" s="40">
        <f>T8/$U$1</f>
        <v>19.075277777777778</v>
      </c>
      <c r="W8" s="41" t="s">
        <v>487</v>
      </c>
      <c r="X8" s="44">
        <f>SUM(X4:X6)</f>
        <v>115.51076388888887</v>
      </c>
      <c r="Y8" s="44">
        <f>SUM(Y4:Y6)</f>
        <v>115.51076388888887</v>
      </c>
      <c r="Z8" s="44">
        <f>X8-Y8</f>
        <v>0</v>
      </c>
      <c r="AA8" s="89"/>
      <c r="AE8" s="49"/>
      <c r="AF8" s="71"/>
      <c r="AG8" s="71"/>
      <c r="AH8" s="71"/>
      <c r="AI8" s="71"/>
      <c r="AJ8" s="71"/>
      <c r="AK8" s="52"/>
      <c r="AY8" s="8"/>
    </row>
    <row r="9" spans="1:51" ht="30" customHeight="1" thickBot="1">
      <c r="A9" s="4" t="s">
        <v>36</v>
      </c>
      <c r="B9" s="4" t="s">
        <v>266</v>
      </c>
      <c r="C9" s="4" t="s">
        <v>267</v>
      </c>
      <c r="D9" s="4" t="s">
        <v>283</v>
      </c>
      <c r="E9" s="5" t="s">
        <v>284</v>
      </c>
      <c r="F9" s="4" t="s">
        <v>277</v>
      </c>
      <c r="G9" s="4">
        <v>599.94</v>
      </c>
      <c r="H9" s="4">
        <v>467.85</v>
      </c>
      <c r="I9" s="4">
        <v>354.06</v>
      </c>
      <c r="J9" s="4">
        <v>190.36</v>
      </c>
      <c r="K9" s="14">
        <v>265.55</v>
      </c>
      <c r="L9" s="14">
        <v>111.04</v>
      </c>
      <c r="M9" s="14">
        <v>29.51</v>
      </c>
      <c r="N9" s="14">
        <v>62.29</v>
      </c>
      <c r="O9" s="14">
        <v>177.67</v>
      </c>
      <c r="P9" s="4">
        <v>196.7</v>
      </c>
      <c r="Q9" s="4">
        <v>383.89</v>
      </c>
      <c r="R9" s="4">
        <v>554.04</v>
      </c>
      <c r="S9" s="36"/>
      <c r="T9" s="33"/>
      <c r="U9" s="39"/>
      <c r="AD9" s="8"/>
      <c r="AE9" s="53"/>
      <c r="AG9" s="41" t="s">
        <v>488</v>
      </c>
      <c r="AH9" s="70">
        <f>T6/G3</f>
        <v>62.338224133569426</v>
      </c>
      <c r="AK9" s="56"/>
      <c r="AP9" s="37"/>
      <c r="AQ9" s="6"/>
      <c r="AX9" s="6"/>
      <c r="AY9" s="6"/>
    </row>
    <row r="10" spans="1:63" ht="30" customHeight="1" thickBot="1">
      <c r="A10" s="4" t="s">
        <v>36</v>
      </c>
      <c r="B10" s="4" t="s">
        <v>266</v>
      </c>
      <c r="C10" s="4" t="s">
        <v>267</v>
      </c>
      <c r="D10" s="4" t="s">
        <v>285</v>
      </c>
      <c r="E10" s="5" t="s">
        <v>286</v>
      </c>
      <c r="F10" s="4" t="s">
        <v>277</v>
      </c>
      <c r="G10" s="4">
        <v>326.97</v>
      </c>
      <c r="H10" s="4">
        <v>295.33</v>
      </c>
      <c r="I10" s="4">
        <v>326.97</v>
      </c>
      <c r="J10" s="4">
        <v>316.42</v>
      </c>
      <c r="K10" s="14">
        <v>326.97</v>
      </c>
      <c r="L10" s="14">
        <v>316.42</v>
      </c>
      <c r="M10" s="14">
        <v>326.97</v>
      </c>
      <c r="N10" s="14">
        <v>326.97</v>
      </c>
      <c r="O10" s="14">
        <v>316.42</v>
      </c>
      <c r="P10" s="4">
        <v>326.97</v>
      </c>
      <c r="Q10" s="4">
        <v>316.42</v>
      </c>
      <c r="R10" s="4">
        <v>326.97</v>
      </c>
      <c r="S10" s="36"/>
      <c r="T10" s="34">
        <f>SUM(G10:J10)+SUM(P10:R10)</f>
        <v>2236.05</v>
      </c>
      <c r="U10" s="40">
        <f>T10/$U$1</f>
        <v>15.528125000000001</v>
      </c>
      <c r="W10" s="73" t="s">
        <v>491</v>
      </c>
      <c r="X10" s="67"/>
      <c r="Y10" s="67"/>
      <c r="Z10" s="74"/>
      <c r="AE10" s="53"/>
      <c r="AH10" s="37" t="s">
        <v>493</v>
      </c>
      <c r="AK10" s="56"/>
      <c r="AQ10" s="93"/>
      <c r="AR10" s="75"/>
      <c r="AS10" s="33"/>
      <c r="AT10" s="75"/>
      <c r="AU10" s="75"/>
      <c r="BK10" s="37"/>
    </row>
    <row r="11" spans="1:63" ht="30" customHeight="1">
      <c r="A11" s="4" t="s">
        <v>36</v>
      </c>
      <c r="B11" s="4" t="s">
        <v>266</v>
      </c>
      <c r="C11" s="4" t="s">
        <v>267</v>
      </c>
      <c r="D11" s="4" t="s">
        <v>287</v>
      </c>
      <c r="E11" s="5" t="s">
        <v>288</v>
      </c>
      <c r="F11" s="4" t="s">
        <v>277</v>
      </c>
      <c r="G11" s="4">
        <v>170.75</v>
      </c>
      <c r="H11" s="4">
        <v>217.73</v>
      </c>
      <c r="I11" s="4">
        <v>311.36</v>
      </c>
      <c r="J11" s="4">
        <v>291.6</v>
      </c>
      <c r="K11" s="14">
        <v>281.23</v>
      </c>
      <c r="L11" s="14">
        <v>262.44</v>
      </c>
      <c r="M11" s="14">
        <v>301.32</v>
      </c>
      <c r="N11" s="14">
        <v>311.36</v>
      </c>
      <c r="O11" s="14">
        <v>320.76</v>
      </c>
      <c r="P11" s="4">
        <v>291.28</v>
      </c>
      <c r="Q11" s="4">
        <v>184.68</v>
      </c>
      <c r="R11" s="4">
        <v>150.66</v>
      </c>
      <c r="S11" s="36"/>
      <c r="T11" s="34">
        <f>SUM(G11:J11)+SUM(P11:R11)</f>
        <v>1618.06</v>
      </c>
      <c r="U11" s="40">
        <f>T11/$U$1</f>
        <v>11.236527777777777</v>
      </c>
      <c r="W11" s="49" t="str">
        <f>AF11</f>
        <v>pareti</v>
      </c>
      <c r="X11" s="84">
        <f>AH11</f>
        <v>44.22377517075638</v>
      </c>
      <c r="Y11" s="84">
        <f>U12</f>
        <v>6.240763888888889</v>
      </c>
      <c r="Z11" s="85" t="s">
        <v>492</v>
      </c>
      <c r="AE11" s="53"/>
      <c r="AF11" s="37" t="s">
        <v>490</v>
      </c>
      <c r="AG11" s="43">
        <f>23.334+23.334+32.094+23.394</f>
        <v>102.156</v>
      </c>
      <c r="AH11" s="39">
        <f>AG11*$AH$9/$U$1</f>
        <v>44.22377517075638</v>
      </c>
      <c r="AK11" s="56"/>
      <c r="AP11" s="37"/>
      <c r="AQ11" s="91"/>
      <c r="AR11" s="91"/>
      <c r="AS11" s="91"/>
      <c r="AT11" s="91"/>
      <c r="AU11" s="91"/>
      <c r="AW11" s="90"/>
      <c r="AX11" s="39"/>
      <c r="BG11" s="90"/>
      <c r="BH11" s="6"/>
      <c r="BK11" s="90"/>
    </row>
    <row r="12" spans="1:50" ht="30" customHeight="1">
      <c r="A12" s="4" t="s">
        <v>36</v>
      </c>
      <c r="B12" s="4" t="s">
        <v>266</v>
      </c>
      <c r="C12" s="4" t="s">
        <v>267</v>
      </c>
      <c r="D12" s="4" t="s">
        <v>289</v>
      </c>
      <c r="E12" s="5" t="s">
        <v>290</v>
      </c>
      <c r="F12" s="4" t="s">
        <v>277</v>
      </c>
      <c r="G12" s="4">
        <v>71.95</v>
      </c>
      <c r="H12" s="4">
        <v>107.61</v>
      </c>
      <c r="I12" s="4">
        <v>189.54</v>
      </c>
      <c r="J12" s="4">
        <v>243.61</v>
      </c>
      <c r="K12" s="14">
        <v>297.22</v>
      </c>
      <c r="L12" s="14">
        <v>314.01</v>
      </c>
      <c r="M12" s="14">
        <v>350.85</v>
      </c>
      <c r="N12" s="14">
        <v>290.15</v>
      </c>
      <c r="O12" s="14">
        <v>215.49</v>
      </c>
      <c r="P12" s="4">
        <v>146.15</v>
      </c>
      <c r="Q12" s="4">
        <v>77.81</v>
      </c>
      <c r="R12" s="4">
        <v>62</v>
      </c>
      <c r="S12" s="36"/>
      <c r="T12" s="34">
        <f>SUM(G12:J12)+SUM(P12:R12)</f>
        <v>898.6700000000001</v>
      </c>
      <c r="U12" s="88">
        <f>T12/$U$1</f>
        <v>6.240763888888889</v>
      </c>
      <c r="W12" s="53" t="str">
        <f>AF12</f>
        <v>terreno</v>
      </c>
      <c r="X12" s="39">
        <f>AH12</f>
        <v>22.918821264440503</v>
      </c>
      <c r="Y12" s="42">
        <f>Y4</f>
        <v>10.814572341820373</v>
      </c>
      <c r="Z12" s="56" t="str">
        <f>Z4</f>
        <v>Solari</v>
      </c>
      <c r="AE12" s="53"/>
      <c r="AF12" s="7" t="s">
        <v>459</v>
      </c>
      <c r="AG12" s="43">
        <f>52.942</f>
        <v>52.942</v>
      </c>
      <c r="AH12" s="39">
        <f>AG12*$AH$9/$U$1</f>
        <v>22.918821264440503</v>
      </c>
      <c r="AK12" s="56"/>
      <c r="AP12" s="37"/>
      <c r="AQ12" s="91"/>
      <c r="AR12" s="91"/>
      <c r="AS12" s="91"/>
      <c r="AT12" s="91"/>
      <c r="AU12" s="91"/>
      <c r="AW12" s="90"/>
      <c r="AX12" s="39"/>
    </row>
    <row r="13" spans="1:50" ht="30" customHeight="1">
      <c r="A13" s="4" t="s">
        <v>36</v>
      </c>
      <c r="B13" s="4" t="s">
        <v>266</v>
      </c>
      <c r="C13" s="4" t="s">
        <v>267</v>
      </c>
      <c r="D13" s="4" t="s">
        <v>292</v>
      </c>
      <c r="E13" s="5" t="s">
        <v>293</v>
      </c>
      <c r="F13" s="4" t="s">
        <v>270</v>
      </c>
      <c r="G13" s="4">
        <v>0</v>
      </c>
      <c r="H13" s="4">
        <v>0</v>
      </c>
      <c r="I13" s="4">
        <v>0</v>
      </c>
      <c r="J13" s="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4">
        <v>0</v>
      </c>
      <c r="Q13" s="4">
        <v>0</v>
      </c>
      <c r="R13" s="4">
        <v>0</v>
      </c>
      <c r="S13" s="36"/>
      <c r="U13" s="75" t="s">
        <v>480</v>
      </c>
      <c r="W13" s="53" t="str">
        <f>AF13</f>
        <v>copertura</v>
      </c>
      <c r="X13" s="39">
        <f>AH13</f>
        <v>25.64828309195547</v>
      </c>
      <c r="Y13" s="42">
        <f>Y5</f>
        <v>14.945010991512953</v>
      </c>
      <c r="Z13" s="56" t="str">
        <f>Z5</f>
        <v>Interni</v>
      </c>
      <c r="AE13" s="53"/>
      <c r="AF13" s="7" t="s">
        <v>460</v>
      </c>
      <c r="AG13" s="43">
        <v>59.247</v>
      </c>
      <c r="AH13" s="39">
        <f>AG13*$AH$9/$U$1</f>
        <v>25.64828309195547</v>
      </c>
      <c r="AK13" s="56"/>
      <c r="AP13" s="37"/>
      <c r="AQ13" s="91"/>
      <c r="AR13" s="91"/>
      <c r="AS13" s="91"/>
      <c r="AT13" s="91"/>
      <c r="AU13" s="91"/>
      <c r="AW13" s="90"/>
      <c r="AX13" s="39"/>
    </row>
    <row r="14" spans="1:50" ht="30" customHeight="1">
      <c r="A14" s="4" t="s">
        <v>36</v>
      </c>
      <c r="B14" s="4" t="s">
        <v>266</v>
      </c>
      <c r="C14" s="4" t="s">
        <v>267</v>
      </c>
      <c r="D14" s="4" t="s">
        <v>294</v>
      </c>
      <c r="E14" s="5" t="s">
        <v>295</v>
      </c>
      <c r="F14" s="4" t="s">
        <v>270</v>
      </c>
      <c r="G14" s="4">
        <v>0</v>
      </c>
      <c r="H14" s="4">
        <v>0</v>
      </c>
      <c r="I14" s="4">
        <v>0</v>
      </c>
      <c r="J14" s="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4">
        <v>0</v>
      </c>
      <c r="Q14" s="4">
        <v>0</v>
      </c>
      <c r="R14" s="4">
        <v>0</v>
      </c>
      <c r="S14" s="36"/>
      <c r="W14" s="53" t="str">
        <f>AF14</f>
        <v>serramenti</v>
      </c>
      <c r="X14" s="39">
        <f>AH14</f>
        <v>9.91177763723754</v>
      </c>
      <c r="Y14" s="42">
        <f>Y6</f>
        <v>89.75118055555555</v>
      </c>
      <c r="Z14" s="56" t="str">
        <f>Z6</f>
        <v>Fabb.</v>
      </c>
      <c r="AE14" s="53"/>
      <c r="AF14" s="7" t="s">
        <v>461</v>
      </c>
      <c r="AG14" s="43">
        <v>22.896</v>
      </c>
      <c r="AH14" s="39">
        <f>AG14*$AH$9/$U$1</f>
        <v>9.91177763723754</v>
      </c>
      <c r="AK14" s="56"/>
      <c r="AP14" s="37"/>
      <c r="AQ14" s="33"/>
      <c r="AR14" s="91"/>
      <c r="AS14" s="91"/>
      <c r="AT14" s="33"/>
      <c r="AU14" s="91"/>
      <c r="AX14" s="39"/>
    </row>
    <row r="15" spans="1:50" ht="30" customHeight="1" thickBot="1">
      <c r="A15" s="4" t="s">
        <v>36</v>
      </c>
      <c r="B15" s="4" t="s">
        <v>266</v>
      </c>
      <c r="C15" s="4" t="s">
        <v>267</v>
      </c>
      <c r="D15" s="4" t="s">
        <v>296</v>
      </c>
      <c r="E15" s="5" t="s">
        <v>297</v>
      </c>
      <c r="F15" s="4" t="s">
        <v>270</v>
      </c>
      <c r="G15" s="4">
        <v>0</v>
      </c>
      <c r="H15" s="4">
        <v>0</v>
      </c>
      <c r="I15" s="4">
        <v>0</v>
      </c>
      <c r="J15" s="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4">
        <v>0</v>
      </c>
      <c r="Q15" s="4">
        <v>0</v>
      </c>
      <c r="R15" s="4">
        <v>0</v>
      </c>
      <c r="S15" s="36"/>
      <c r="W15" s="61" t="str">
        <f>W5</f>
        <v>Ventilazione</v>
      </c>
      <c r="X15" s="86">
        <f>X5</f>
        <v>19.075277777777778</v>
      </c>
      <c r="Y15" s="87"/>
      <c r="Z15" s="65"/>
      <c r="AE15" s="53"/>
      <c r="AG15" s="45">
        <f>SUM(AG11:AG14)</f>
        <v>237.24100000000004</v>
      </c>
      <c r="AH15" s="39">
        <f>AG15*$AH$9/$U$1</f>
        <v>102.7026571643899</v>
      </c>
      <c r="AK15" s="56"/>
      <c r="AP15" s="37"/>
      <c r="AQ15" s="33"/>
      <c r="AR15" s="33"/>
      <c r="AS15" s="91"/>
      <c r="AT15" s="33"/>
      <c r="AU15" s="91"/>
      <c r="AV15" s="37"/>
      <c r="AW15" s="90"/>
      <c r="AX15" s="39"/>
    </row>
    <row r="16" spans="1:47" ht="30" customHeight="1" thickBot="1">
      <c r="A16" s="4" t="s">
        <v>36</v>
      </c>
      <c r="B16" s="4" t="s">
        <v>266</v>
      </c>
      <c r="C16" s="4" t="s">
        <v>267</v>
      </c>
      <c r="D16" s="4" t="s">
        <v>298</v>
      </c>
      <c r="E16" s="5" t="s">
        <v>299</v>
      </c>
      <c r="F16" s="4" t="s">
        <v>277</v>
      </c>
      <c r="G16" s="4">
        <v>0</v>
      </c>
      <c r="H16" s="4">
        <v>0</v>
      </c>
      <c r="I16" s="4">
        <v>0</v>
      </c>
      <c r="J16" s="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4">
        <v>0</v>
      </c>
      <c r="Q16" s="4">
        <v>0</v>
      </c>
      <c r="R16" s="4">
        <v>0</v>
      </c>
      <c r="S16" s="36"/>
      <c r="X16" s="8"/>
      <c r="Y16" s="8"/>
      <c r="AE16" s="61"/>
      <c r="AF16" s="72"/>
      <c r="AG16" s="72"/>
      <c r="AH16" s="72"/>
      <c r="AI16" s="72"/>
      <c r="AJ16" s="72"/>
      <c r="AK16" s="65"/>
      <c r="AP16" s="37"/>
      <c r="AQ16" s="91"/>
      <c r="AR16" s="91"/>
      <c r="AS16" s="91"/>
      <c r="AT16" s="91"/>
      <c r="AU16" s="91"/>
    </row>
    <row r="17" spans="1:19" ht="30" customHeight="1">
      <c r="A17" s="4" t="s">
        <v>36</v>
      </c>
      <c r="B17" s="4" t="s">
        <v>266</v>
      </c>
      <c r="C17" s="4" t="s">
        <v>267</v>
      </c>
      <c r="D17" s="4" t="s">
        <v>300</v>
      </c>
      <c r="E17" s="5" t="s">
        <v>301</v>
      </c>
      <c r="F17" s="4" t="s">
        <v>277</v>
      </c>
      <c r="G17" s="4">
        <v>0</v>
      </c>
      <c r="H17" s="4">
        <v>0</v>
      </c>
      <c r="I17" s="4">
        <v>0</v>
      </c>
      <c r="J17" s="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4">
        <v>0</v>
      </c>
      <c r="Q17" s="4">
        <v>0</v>
      </c>
      <c r="R17" s="4">
        <v>0</v>
      </c>
      <c r="S17" s="36"/>
    </row>
    <row r="18" spans="1:19" ht="30" customHeight="1">
      <c r="A18" s="4" t="s">
        <v>36</v>
      </c>
      <c r="B18" s="4" t="s">
        <v>266</v>
      </c>
      <c r="C18" s="4" t="s">
        <v>267</v>
      </c>
      <c r="D18" s="4" t="s">
        <v>302</v>
      </c>
      <c r="E18" s="5" t="s">
        <v>303</v>
      </c>
      <c r="F18" s="4" t="s">
        <v>277</v>
      </c>
      <c r="G18" s="4">
        <v>497.72</v>
      </c>
      <c r="H18" s="4">
        <v>513.06</v>
      </c>
      <c r="I18" s="4">
        <v>638.33</v>
      </c>
      <c r="J18" s="4">
        <v>608.02</v>
      </c>
      <c r="K18" s="14">
        <v>608.2</v>
      </c>
      <c r="L18" s="14">
        <v>578.86</v>
      </c>
      <c r="M18" s="14">
        <v>628.29</v>
      </c>
      <c r="N18" s="14">
        <v>638.33</v>
      </c>
      <c r="O18" s="14">
        <v>637.18</v>
      </c>
      <c r="P18" s="4">
        <v>618.25</v>
      </c>
      <c r="Q18" s="4">
        <v>501.1</v>
      </c>
      <c r="R18" s="4">
        <v>477.63</v>
      </c>
      <c r="S18" s="36"/>
    </row>
    <row r="19" spans="1:19" ht="30" customHeight="1">
      <c r="A19" s="4" t="s">
        <v>36</v>
      </c>
      <c r="B19" s="4" t="s">
        <v>266</v>
      </c>
      <c r="C19" s="4" t="s">
        <v>267</v>
      </c>
      <c r="D19" s="4" t="s">
        <v>304</v>
      </c>
      <c r="E19" s="5" t="s">
        <v>305</v>
      </c>
      <c r="F19" s="4" t="s">
        <v>306</v>
      </c>
      <c r="G19" s="4">
        <v>0.13</v>
      </c>
      <c r="H19" s="4">
        <v>0.18</v>
      </c>
      <c r="I19" s="4">
        <v>0.31</v>
      </c>
      <c r="J19" s="4">
        <v>0.63</v>
      </c>
      <c r="K19" s="14">
        <v>0.44</v>
      </c>
      <c r="L19" s="14">
        <v>1.47</v>
      </c>
      <c r="M19" s="14">
        <v>-3.87</v>
      </c>
      <c r="N19" s="14">
        <v>5.94</v>
      </c>
      <c r="O19" s="14">
        <v>0.69</v>
      </c>
      <c r="P19" s="4">
        <v>0.56</v>
      </c>
      <c r="Q19" s="4">
        <v>0.21</v>
      </c>
      <c r="R19" s="4">
        <v>0.14</v>
      </c>
      <c r="S19" s="36"/>
    </row>
    <row r="20" spans="1:25" ht="30" customHeight="1" thickBot="1">
      <c r="A20" s="4" t="s">
        <v>36</v>
      </c>
      <c r="B20" s="4" t="s">
        <v>266</v>
      </c>
      <c r="C20" s="4" t="s">
        <v>267</v>
      </c>
      <c r="D20" s="4" t="s">
        <v>309</v>
      </c>
      <c r="E20" s="5" t="s">
        <v>310</v>
      </c>
      <c r="F20" s="4" t="s">
        <v>311</v>
      </c>
      <c r="G20" s="4">
        <v>29.24</v>
      </c>
      <c r="H20" s="4">
        <v>29.24</v>
      </c>
      <c r="I20" s="4">
        <v>29.24</v>
      </c>
      <c r="J20" s="4">
        <v>29.24</v>
      </c>
      <c r="K20" s="14">
        <v>29.24</v>
      </c>
      <c r="L20" s="14">
        <v>29.24</v>
      </c>
      <c r="M20" s="14">
        <v>29.24</v>
      </c>
      <c r="N20" s="14">
        <v>29.24</v>
      </c>
      <c r="O20" s="14">
        <v>29.24</v>
      </c>
      <c r="P20" s="4">
        <v>29.24</v>
      </c>
      <c r="Q20" s="4">
        <v>29.24</v>
      </c>
      <c r="R20" s="4">
        <v>29.24</v>
      </c>
      <c r="S20" s="36"/>
      <c r="T20" s="37" t="s">
        <v>494</v>
      </c>
      <c r="Y20" s="37" t="s">
        <v>495</v>
      </c>
    </row>
    <row r="21" spans="1:41" ht="30" customHeight="1" thickBot="1">
      <c r="A21" s="4" t="s">
        <v>36</v>
      </c>
      <c r="B21" s="4" t="s">
        <v>266</v>
      </c>
      <c r="C21" s="4" t="s">
        <v>267</v>
      </c>
      <c r="D21" s="4" t="s">
        <v>312</v>
      </c>
      <c r="E21" s="5" t="s">
        <v>313</v>
      </c>
      <c r="F21" s="4" t="s">
        <v>306</v>
      </c>
      <c r="G21" s="4">
        <v>1</v>
      </c>
      <c r="H21" s="4">
        <v>0.99</v>
      </c>
      <c r="I21" s="4">
        <v>0.98</v>
      </c>
      <c r="J21" s="4">
        <v>0.89</v>
      </c>
      <c r="K21" s="14">
        <v>0.41</v>
      </c>
      <c r="L21" s="14">
        <v>0.87</v>
      </c>
      <c r="M21" s="14">
        <v>1</v>
      </c>
      <c r="N21" s="14">
        <v>1</v>
      </c>
      <c r="O21" s="14">
        <v>0.6</v>
      </c>
      <c r="P21" s="4">
        <v>0.91</v>
      </c>
      <c r="Q21" s="4">
        <v>0.99</v>
      </c>
      <c r="R21" s="4">
        <v>1</v>
      </c>
      <c r="S21" s="36"/>
      <c r="T21" s="92">
        <f>((U6-U12+U8)-U22)/(U10+U11)</f>
        <v>0.9624478803147806</v>
      </c>
      <c r="Y21" s="40">
        <f>(1-T21)*(U10+U11)</f>
        <v>1.0050694444444517</v>
      </c>
      <c r="AE21" s="66"/>
      <c r="AF21" s="67" t="s">
        <v>496</v>
      </c>
      <c r="AG21" s="68"/>
      <c r="AH21" s="68"/>
      <c r="AI21" s="68"/>
      <c r="AJ21" s="68"/>
      <c r="AK21" s="68"/>
      <c r="AL21" s="68"/>
      <c r="AM21" s="68"/>
      <c r="AN21" s="68"/>
      <c r="AO21" s="69"/>
    </row>
    <row r="22" spans="1:41" ht="30" customHeight="1" thickBot="1">
      <c r="A22" s="4" t="s">
        <v>36</v>
      </c>
      <c r="B22" s="4" t="s">
        <v>266</v>
      </c>
      <c r="C22" s="4" t="s">
        <v>267</v>
      </c>
      <c r="D22" s="4" t="s">
        <v>315</v>
      </c>
      <c r="E22" s="5" t="s">
        <v>316</v>
      </c>
      <c r="F22" s="4" t="s">
        <v>277</v>
      </c>
      <c r="G22" s="4">
        <v>3260.67</v>
      </c>
      <c r="H22" s="4">
        <v>2368.1</v>
      </c>
      <c r="I22" s="4">
        <v>1445.86</v>
      </c>
      <c r="J22" s="4">
        <v>431.11</v>
      </c>
      <c r="K22" s="14">
        <v>30.66</v>
      </c>
      <c r="L22" s="14">
        <v>236.2</v>
      </c>
      <c r="M22" s="14">
        <v>790.82</v>
      </c>
      <c r="N22" s="14">
        <v>531.38</v>
      </c>
      <c r="O22" s="14">
        <v>86.85</v>
      </c>
      <c r="P22" s="4">
        <v>545.26</v>
      </c>
      <c r="Q22" s="4">
        <v>1875.34</v>
      </c>
      <c r="R22" s="4">
        <v>2997.83</v>
      </c>
      <c r="S22" s="36"/>
      <c r="T22" s="34">
        <f>SUM(G22:J22)+SUM(P22:R22)</f>
        <v>12924.17</v>
      </c>
      <c r="U22" s="40">
        <f>T22/$U$1</f>
        <v>89.75118055555555</v>
      </c>
      <c r="AE22" s="49"/>
      <c r="AF22" s="50" t="s">
        <v>462</v>
      </c>
      <c r="AG22" s="51" t="s">
        <v>463</v>
      </c>
      <c r="AH22" s="50"/>
      <c r="AI22" s="51"/>
      <c r="AJ22" s="51"/>
      <c r="AK22" s="51"/>
      <c r="AL22" s="51"/>
      <c r="AM22" s="51"/>
      <c r="AN22" s="51"/>
      <c r="AO22" s="52"/>
    </row>
    <row r="23" spans="1:41" ht="30" customHeight="1">
      <c r="A23" s="4" t="s">
        <v>36</v>
      </c>
      <c r="B23" s="4" t="s">
        <v>266</v>
      </c>
      <c r="C23" s="4" t="s">
        <v>267</v>
      </c>
      <c r="D23" s="4" t="s">
        <v>317</v>
      </c>
      <c r="E23" s="5" t="s">
        <v>318</v>
      </c>
      <c r="F23" s="4" t="s">
        <v>277</v>
      </c>
      <c r="G23" s="4">
        <v>3260.67</v>
      </c>
      <c r="H23" s="4">
        <v>2368.1</v>
      </c>
      <c r="I23" s="4">
        <v>1445.86</v>
      </c>
      <c r="J23" s="4">
        <v>431.11</v>
      </c>
      <c r="K23" s="14">
        <v>30.66</v>
      </c>
      <c r="L23" s="14">
        <v>236.2</v>
      </c>
      <c r="M23" s="14">
        <v>790.82</v>
      </c>
      <c r="N23" s="14">
        <v>531.38</v>
      </c>
      <c r="O23" s="14">
        <v>86.85</v>
      </c>
      <c r="P23" s="4">
        <v>545.26</v>
      </c>
      <c r="Q23" s="4">
        <v>1875.34</v>
      </c>
      <c r="R23" s="4">
        <v>2997.83</v>
      </c>
      <c r="S23" s="36"/>
      <c r="AE23" s="53"/>
      <c r="AF23" s="54" t="s">
        <v>464</v>
      </c>
      <c r="AG23" s="55">
        <v>2404</v>
      </c>
      <c r="AH23" s="55"/>
      <c r="AI23" s="55"/>
      <c r="AJ23" s="54"/>
      <c r="AK23" s="12" t="s">
        <v>465</v>
      </c>
      <c r="AL23" s="13"/>
      <c r="AM23" s="55"/>
      <c r="AN23" s="54"/>
      <c r="AO23" s="56"/>
    </row>
    <row r="24" spans="1:41" ht="30" customHeight="1">
      <c r="A24" s="4" t="s">
        <v>36</v>
      </c>
      <c r="B24" s="4" t="s">
        <v>266</v>
      </c>
      <c r="C24" s="4" t="s">
        <v>267</v>
      </c>
      <c r="D24" s="4" t="s">
        <v>319</v>
      </c>
      <c r="E24" s="5" t="s">
        <v>320</v>
      </c>
      <c r="F24" s="4" t="s">
        <v>277</v>
      </c>
      <c r="G24" s="4">
        <v>0</v>
      </c>
      <c r="H24" s="4">
        <v>0</v>
      </c>
      <c r="I24" s="4">
        <v>0</v>
      </c>
      <c r="J24" s="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4">
        <v>0</v>
      </c>
      <c r="Q24" s="4">
        <v>0</v>
      </c>
      <c r="R24" s="4">
        <v>0</v>
      </c>
      <c r="S24" s="36"/>
      <c r="AE24" s="53"/>
      <c r="AF24" s="10" t="s">
        <v>466</v>
      </c>
      <c r="AG24" s="10" t="s">
        <v>467</v>
      </c>
      <c r="AH24" s="10" t="s">
        <v>468</v>
      </c>
      <c r="AI24" s="57" t="s">
        <v>469</v>
      </c>
      <c r="AJ24" s="54"/>
      <c r="AK24" s="10" t="s">
        <v>470</v>
      </c>
      <c r="AL24" s="10" t="s">
        <v>471</v>
      </c>
      <c r="AM24" s="58" t="s">
        <v>472</v>
      </c>
      <c r="AN24" s="54"/>
      <c r="AO24" s="56"/>
    </row>
    <row r="25" spans="1:41" ht="30" customHeight="1">
      <c r="A25" s="4" t="s">
        <v>36</v>
      </c>
      <c r="B25" s="4" t="s">
        <v>266</v>
      </c>
      <c r="C25" s="4" t="s">
        <v>267</v>
      </c>
      <c r="D25" s="4" t="s">
        <v>321</v>
      </c>
      <c r="E25" s="5" t="s">
        <v>322</v>
      </c>
      <c r="F25" s="4" t="s">
        <v>277</v>
      </c>
      <c r="G25" s="4">
        <v>232.34</v>
      </c>
      <c r="H25" s="4">
        <v>209.86</v>
      </c>
      <c r="I25" s="4">
        <v>203.3</v>
      </c>
      <c r="J25" s="4">
        <v>196.74</v>
      </c>
      <c r="K25" s="14">
        <v>203.3</v>
      </c>
      <c r="L25" s="14">
        <v>196.74</v>
      </c>
      <c r="M25" s="14">
        <v>203.3</v>
      </c>
      <c r="N25" s="14">
        <v>203.3</v>
      </c>
      <c r="O25" s="14">
        <v>196.74</v>
      </c>
      <c r="P25" s="4">
        <v>232.34</v>
      </c>
      <c r="Q25" s="4">
        <v>224.85</v>
      </c>
      <c r="R25" s="4">
        <v>232.34</v>
      </c>
      <c r="S25" s="36"/>
      <c r="AE25" s="53"/>
      <c r="AF25" s="11" t="s">
        <v>473</v>
      </c>
      <c r="AG25" s="46">
        <v>31</v>
      </c>
      <c r="AH25" s="47">
        <f>24*AG25</f>
        <v>744</v>
      </c>
      <c r="AI25" s="57">
        <f>AH25/1000</f>
        <v>0.744</v>
      </c>
      <c r="AJ25" s="54"/>
      <c r="AK25" s="46">
        <v>20</v>
      </c>
      <c r="AL25" s="48">
        <v>14</v>
      </c>
      <c r="AM25" s="59">
        <f>AK25-AL25</f>
        <v>6</v>
      </c>
      <c r="AN25" s="60">
        <f>AM25*AI25</f>
        <v>4.464</v>
      </c>
      <c r="AO25" s="56"/>
    </row>
    <row r="26" spans="1:41" ht="30" customHeight="1">
      <c r="A26" s="4" t="s">
        <v>36</v>
      </c>
      <c r="B26" s="4" t="s">
        <v>266</v>
      </c>
      <c r="C26" s="4" t="s">
        <v>267</v>
      </c>
      <c r="D26" s="4" t="s">
        <v>323</v>
      </c>
      <c r="E26" s="5" t="s">
        <v>324</v>
      </c>
      <c r="F26" s="4" t="s">
        <v>277</v>
      </c>
      <c r="G26" s="4">
        <v>148.8</v>
      </c>
      <c r="H26" s="4">
        <v>134.4</v>
      </c>
      <c r="I26" s="4">
        <v>148.8</v>
      </c>
      <c r="J26" s="4">
        <v>144</v>
      </c>
      <c r="K26" s="14">
        <v>126.48</v>
      </c>
      <c r="L26" s="14">
        <v>122.4</v>
      </c>
      <c r="M26" s="14">
        <v>126.48</v>
      </c>
      <c r="N26" s="14">
        <v>126.48</v>
      </c>
      <c r="O26" s="14">
        <v>122.4</v>
      </c>
      <c r="P26" s="4">
        <v>148.8</v>
      </c>
      <c r="Q26" s="4">
        <v>144</v>
      </c>
      <c r="R26" s="4">
        <v>148.8</v>
      </c>
      <c r="S26" s="36"/>
      <c r="AE26" s="53"/>
      <c r="AF26" s="11" t="s">
        <v>474</v>
      </c>
      <c r="AG26" s="46">
        <v>30</v>
      </c>
      <c r="AH26" s="47">
        <f aca="true" t="shared" si="0" ref="AH26:AH31">24*AG26</f>
        <v>720</v>
      </c>
      <c r="AI26" s="57">
        <f aca="true" t="shared" si="1" ref="AI26:AI31">AH26/1000</f>
        <v>0.72</v>
      </c>
      <c r="AJ26" s="54"/>
      <c r="AK26" s="46">
        <v>20</v>
      </c>
      <c r="AL26" s="48">
        <v>7.9</v>
      </c>
      <c r="AM26" s="59">
        <f aca="true" t="shared" si="2" ref="AM26:AM31">AK26-AL26</f>
        <v>12.1</v>
      </c>
      <c r="AN26" s="60">
        <f aca="true" t="shared" si="3" ref="AN26:AN31">AM26*AI26</f>
        <v>8.712</v>
      </c>
      <c r="AO26" s="56"/>
    </row>
    <row r="27" spans="31:41" ht="14.25">
      <c r="AE27" s="53"/>
      <c r="AF27" s="11" t="s">
        <v>475</v>
      </c>
      <c r="AG27" s="46">
        <v>31</v>
      </c>
      <c r="AH27" s="47">
        <f t="shared" si="0"/>
        <v>744</v>
      </c>
      <c r="AI27" s="57">
        <f t="shared" si="1"/>
        <v>0.744</v>
      </c>
      <c r="AJ27" s="54"/>
      <c r="AK27" s="46">
        <v>20</v>
      </c>
      <c r="AL27" s="48">
        <v>3.1</v>
      </c>
      <c r="AM27" s="59">
        <f t="shared" si="2"/>
        <v>16.9</v>
      </c>
      <c r="AN27" s="60">
        <f t="shared" si="3"/>
        <v>12.573599999999999</v>
      </c>
      <c r="AO27" s="56"/>
    </row>
    <row r="28" spans="31:41" ht="14.25">
      <c r="AE28" s="53"/>
      <c r="AF28" s="11" t="s">
        <v>476</v>
      </c>
      <c r="AG28" s="47">
        <v>31</v>
      </c>
      <c r="AH28" s="47">
        <f t="shared" si="0"/>
        <v>744</v>
      </c>
      <c r="AI28" s="57">
        <f t="shared" si="1"/>
        <v>0.744</v>
      </c>
      <c r="AJ28" s="54"/>
      <c r="AK28" s="46">
        <v>20</v>
      </c>
      <c r="AL28" s="48">
        <v>1.7</v>
      </c>
      <c r="AM28" s="59">
        <f t="shared" si="2"/>
        <v>18.3</v>
      </c>
      <c r="AN28" s="60">
        <f t="shared" si="3"/>
        <v>13.6152</v>
      </c>
      <c r="AO28" s="56"/>
    </row>
    <row r="29" spans="31:41" ht="14.25">
      <c r="AE29" s="53"/>
      <c r="AF29" s="11" t="s">
        <v>477</v>
      </c>
      <c r="AG29" s="47">
        <v>28</v>
      </c>
      <c r="AH29" s="47">
        <f t="shared" si="0"/>
        <v>672</v>
      </c>
      <c r="AI29" s="57">
        <f t="shared" si="1"/>
        <v>0.672</v>
      </c>
      <c r="AJ29" s="54"/>
      <c r="AK29" s="46">
        <v>20</v>
      </c>
      <c r="AL29" s="48">
        <v>4.2</v>
      </c>
      <c r="AM29" s="59">
        <f t="shared" si="2"/>
        <v>15.8</v>
      </c>
      <c r="AN29" s="60">
        <f t="shared" si="3"/>
        <v>10.617600000000001</v>
      </c>
      <c r="AO29" s="56"/>
    </row>
    <row r="30" spans="31:41" ht="14.25">
      <c r="AE30" s="53"/>
      <c r="AF30" s="11" t="s">
        <v>478</v>
      </c>
      <c r="AG30" s="47">
        <v>31</v>
      </c>
      <c r="AH30" s="47">
        <f t="shared" si="0"/>
        <v>744</v>
      </c>
      <c r="AI30" s="57">
        <f t="shared" si="1"/>
        <v>0.744</v>
      </c>
      <c r="AJ30" s="54"/>
      <c r="AK30" s="46">
        <v>20</v>
      </c>
      <c r="AL30" s="48">
        <v>9.2</v>
      </c>
      <c r="AM30" s="59">
        <f t="shared" si="2"/>
        <v>10.8</v>
      </c>
      <c r="AN30" s="60">
        <f t="shared" si="3"/>
        <v>8.0352</v>
      </c>
      <c r="AO30" s="56"/>
    </row>
    <row r="31" spans="31:41" ht="14.25">
      <c r="AE31" s="53"/>
      <c r="AF31" s="11" t="s">
        <v>479</v>
      </c>
      <c r="AG31" s="47">
        <v>30</v>
      </c>
      <c r="AH31" s="47">
        <f t="shared" si="0"/>
        <v>720</v>
      </c>
      <c r="AI31" s="57">
        <f t="shared" si="1"/>
        <v>0.72</v>
      </c>
      <c r="AJ31" s="54"/>
      <c r="AK31" s="46">
        <v>20</v>
      </c>
      <c r="AL31" s="48">
        <v>14</v>
      </c>
      <c r="AM31" s="59">
        <f t="shared" si="2"/>
        <v>6</v>
      </c>
      <c r="AN31" s="60">
        <f t="shared" si="3"/>
        <v>4.32</v>
      </c>
      <c r="AO31" s="56"/>
    </row>
    <row r="32" spans="31:43" ht="15" thickBot="1">
      <c r="AE32" s="61"/>
      <c r="AF32" s="62"/>
      <c r="AG32" s="62"/>
      <c r="AH32" s="62"/>
      <c r="AI32" s="62"/>
      <c r="AJ32" s="62"/>
      <c r="AK32" s="62"/>
      <c r="AL32" s="62"/>
      <c r="AM32" s="63"/>
      <c r="AN32" s="64">
        <f>SUM(AN25:AN31)</f>
        <v>62.3376</v>
      </c>
      <c r="AO32" s="65"/>
      <c r="AQ32" s="37"/>
    </row>
    <row r="34" ht="12.75">
      <c r="AN34" s="33">
        <f>2404*24/1000</f>
        <v>57.696</v>
      </c>
    </row>
  </sheetData>
  <sheetProtection/>
  <mergeCells count="7">
    <mergeCell ref="G1:R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00390625" style="0" bestFit="1" customWidth="1"/>
    <col min="2" max="2" width="10.00390625" style="0" bestFit="1" customWidth="1"/>
    <col min="3" max="3" width="30.00390625" style="0" bestFit="1" customWidth="1"/>
    <col min="4" max="4" width="10.00390625" style="0" bestFit="1" customWidth="1"/>
    <col min="5" max="16" width="8.00390625" style="0" bestFit="1" customWidth="1"/>
  </cols>
  <sheetData>
    <row r="1" spans="1:16" ht="30" customHeight="1">
      <c r="A1" s="25" t="s">
        <v>325</v>
      </c>
      <c r="B1" s="25" t="s">
        <v>1</v>
      </c>
      <c r="C1" s="25" t="s">
        <v>252</v>
      </c>
      <c r="D1" s="25" t="s">
        <v>2</v>
      </c>
      <c r="E1" s="22" t="s">
        <v>253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30" customHeight="1">
      <c r="A2" s="26"/>
      <c r="B2" s="26"/>
      <c r="C2" s="26"/>
      <c r="D2" s="26"/>
      <c r="E2" s="4" t="s">
        <v>254</v>
      </c>
      <c r="F2" s="4" t="s">
        <v>255</v>
      </c>
      <c r="G2" s="4" t="s">
        <v>256</v>
      </c>
      <c r="H2" s="4" t="s">
        <v>257</v>
      </c>
      <c r="I2" s="4" t="s">
        <v>258</v>
      </c>
      <c r="J2" s="4" t="s">
        <v>259</v>
      </c>
      <c r="K2" s="4" t="s">
        <v>260</v>
      </c>
      <c r="L2" s="4" t="s">
        <v>261</v>
      </c>
      <c r="M2" s="4" t="s">
        <v>262</v>
      </c>
      <c r="N2" s="4" t="s">
        <v>263</v>
      </c>
      <c r="O2" s="4" t="s">
        <v>264</v>
      </c>
      <c r="P2" s="4" t="s">
        <v>265</v>
      </c>
    </row>
    <row r="3" spans="1:16" ht="30" customHeight="1">
      <c r="A3" s="4" t="s">
        <v>36</v>
      </c>
      <c r="B3" s="4" t="s">
        <v>326</v>
      </c>
      <c r="C3" s="5" t="s">
        <v>327</v>
      </c>
      <c r="D3" s="4" t="s">
        <v>306</v>
      </c>
      <c r="E3" s="94" t="s">
        <v>314</v>
      </c>
      <c r="F3" s="94" t="s">
        <v>314</v>
      </c>
      <c r="G3" s="94" t="s">
        <v>497</v>
      </c>
      <c r="H3" s="94" t="s">
        <v>498</v>
      </c>
      <c r="I3" s="94" t="s">
        <v>280</v>
      </c>
      <c r="J3" s="94" t="s">
        <v>280</v>
      </c>
      <c r="K3" s="94" t="s">
        <v>280</v>
      </c>
      <c r="L3" s="94" t="s">
        <v>280</v>
      </c>
      <c r="M3" s="94" t="s">
        <v>280</v>
      </c>
      <c r="N3" s="94" t="s">
        <v>389</v>
      </c>
      <c r="O3" s="94" t="s">
        <v>499</v>
      </c>
      <c r="P3" s="94" t="s">
        <v>314</v>
      </c>
    </row>
    <row r="4" spans="1:16" ht="30" customHeight="1">
      <c r="A4" s="4" t="s">
        <v>36</v>
      </c>
      <c r="B4" s="4" t="s">
        <v>329</v>
      </c>
      <c r="C4" s="5" t="s">
        <v>330</v>
      </c>
      <c r="D4" s="4" t="s">
        <v>306</v>
      </c>
      <c r="E4" s="94" t="s">
        <v>500</v>
      </c>
      <c r="F4" s="94" t="s">
        <v>500</v>
      </c>
      <c r="G4" s="94" t="s">
        <v>500</v>
      </c>
      <c r="H4" s="94" t="s">
        <v>500</v>
      </c>
      <c r="I4" s="94" t="s">
        <v>280</v>
      </c>
      <c r="J4" s="94" t="s">
        <v>280</v>
      </c>
      <c r="K4" s="94" t="s">
        <v>280</v>
      </c>
      <c r="L4" s="94" t="s">
        <v>280</v>
      </c>
      <c r="M4" s="94" t="s">
        <v>280</v>
      </c>
      <c r="N4" s="94" t="s">
        <v>500</v>
      </c>
      <c r="O4" s="94" t="s">
        <v>500</v>
      </c>
      <c r="P4" s="94" t="s">
        <v>500</v>
      </c>
    </row>
    <row r="5" spans="1:16" ht="30" customHeight="1">
      <c r="A5" s="4" t="s">
        <v>36</v>
      </c>
      <c r="B5" s="4" t="s">
        <v>331</v>
      </c>
      <c r="C5" s="5" t="s">
        <v>332</v>
      </c>
      <c r="D5" s="4" t="s">
        <v>277</v>
      </c>
      <c r="E5" s="94" t="s">
        <v>501</v>
      </c>
      <c r="F5" s="94" t="s">
        <v>502</v>
      </c>
      <c r="G5" s="94" t="s">
        <v>503</v>
      </c>
      <c r="H5" s="94" t="s">
        <v>504</v>
      </c>
      <c r="I5" s="94" t="s">
        <v>280</v>
      </c>
      <c r="J5" s="94" t="s">
        <v>280</v>
      </c>
      <c r="K5" s="94" t="s">
        <v>280</v>
      </c>
      <c r="L5" s="94" t="s">
        <v>280</v>
      </c>
      <c r="M5" s="94" t="s">
        <v>280</v>
      </c>
      <c r="N5" s="94" t="s">
        <v>505</v>
      </c>
      <c r="O5" s="94" t="s">
        <v>506</v>
      </c>
      <c r="P5" s="94" t="s">
        <v>507</v>
      </c>
    </row>
    <row r="6" spans="1:16" ht="30" customHeight="1">
      <c r="A6" s="4" t="s">
        <v>36</v>
      </c>
      <c r="B6" s="4" t="s">
        <v>333</v>
      </c>
      <c r="C6" s="5" t="s">
        <v>334</v>
      </c>
      <c r="D6" s="4" t="s">
        <v>277</v>
      </c>
      <c r="E6" s="94" t="s">
        <v>508</v>
      </c>
      <c r="F6" s="94" t="s">
        <v>509</v>
      </c>
      <c r="G6" s="94" t="s">
        <v>510</v>
      </c>
      <c r="H6" s="94" t="s">
        <v>407</v>
      </c>
      <c r="I6" s="94" t="s">
        <v>280</v>
      </c>
      <c r="J6" s="94" t="s">
        <v>280</v>
      </c>
      <c r="K6" s="94" t="s">
        <v>280</v>
      </c>
      <c r="L6" s="94" t="s">
        <v>280</v>
      </c>
      <c r="M6" s="94" t="s">
        <v>280</v>
      </c>
      <c r="N6" s="94" t="s">
        <v>511</v>
      </c>
      <c r="O6" s="94" t="s">
        <v>512</v>
      </c>
      <c r="P6" s="94" t="s">
        <v>513</v>
      </c>
    </row>
    <row r="7" spans="1:16" ht="30" customHeight="1">
      <c r="A7" s="4" t="s">
        <v>36</v>
      </c>
      <c r="B7" s="4" t="s">
        <v>335</v>
      </c>
      <c r="C7" s="5" t="s">
        <v>336</v>
      </c>
      <c r="D7" s="4" t="s">
        <v>277</v>
      </c>
      <c r="E7" s="94" t="s">
        <v>280</v>
      </c>
      <c r="F7" s="94" t="s">
        <v>280</v>
      </c>
      <c r="G7" s="94" t="s">
        <v>280</v>
      </c>
      <c r="H7" s="94" t="s">
        <v>280</v>
      </c>
      <c r="I7" s="94" t="s">
        <v>280</v>
      </c>
      <c r="J7" s="94" t="s">
        <v>280</v>
      </c>
      <c r="K7" s="94" t="s">
        <v>280</v>
      </c>
      <c r="L7" s="94" t="s">
        <v>280</v>
      </c>
      <c r="M7" s="94" t="s">
        <v>280</v>
      </c>
      <c r="N7" s="94" t="s">
        <v>280</v>
      </c>
      <c r="O7" s="94" t="s">
        <v>280</v>
      </c>
      <c r="P7" s="94" t="s">
        <v>280</v>
      </c>
    </row>
    <row r="8" spans="1:16" ht="30" customHeight="1">
      <c r="A8" s="4" t="s">
        <v>36</v>
      </c>
      <c r="B8" s="4" t="s">
        <v>337</v>
      </c>
      <c r="C8" s="5" t="s">
        <v>338</v>
      </c>
      <c r="D8" s="4" t="s">
        <v>277</v>
      </c>
      <c r="E8" s="94" t="s">
        <v>280</v>
      </c>
      <c r="F8" s="94" t="s">
        <v>280</v>
      </c>
      <c r="G8" s="94" t="s">
        <v>280</v>
      </c>
      <c r="H8" s="94" t="s">
        <v>280</v>
      </c>
      <c r="I8" s="94" t="s">
        <v>280</v>
      </c>
      <c r="J8" s="94" t="s">
        <v>280</v>
      </c>
      <c r="K8" s="94" t="s">
        <v>280</v>
      </c>
      <c r="L8" s="94" t="s">
        <v>280</v>
      </c>
      <c r="M8" s="94" t="s">
        <v>280</v>
      </c>
      <c r="N8" s="94" t="s">
        <v>280</v>
      </c>
      <c r="O8" s="94" t="s">
        <v>280</v>
      </c>
      <c r="P8" s="94" t="s">
        <v>280</v>
      </c>
    </row>
    <row r="9" spans="1:16" ht="30" customHeight="1">
      <c r="A9" s="4" t="s">
        <v>36</v>
      </c>
      <c r="B9" s="4" t="s">
        <v>339</v>
      </c>
      <c r="C9" s="5" t="s">
        <v>340</v>
      </c>
      <c r="D9" s="4" t="s">
        <v>277</v>
      </c>
      <c r="E9" s="94" t="s">
        <v>280</v>
      </c>
      <c r="F9" s="94" t="s">
        <v>280</v>
      </c>
      <c r="G9" s="94" t="s">
        <v>280</v>
      </c>
      <c r="H9" s="94" t="s">
        <v>280</v>
      </c>
      <c r="I9" s="94" t="s">
        <v>280</v>
      </c>
      <c r="J9" s="94" t="s">
        <v>280</v>
      </c>
      <c r="K9" s="94" t="s">
        <v>280</v>
      </c>
      <c r="L9" s="94" t="s">
        <v>280</v>
      </c>
      <c r="M9" s="94" t="s">
        <v>280</v>
      </c>
      <c r="N9" s="94" t="s">
        <v>280</v>
      </c>
      <c r="O9" s="94" t="s">
        <v>280</v>
      </c>
      <c r="P9" s="94" t="s">
        <v>280</v>
      </c>
    </row>
    <row r="10" spans="1:16" ht="30" customHeight="1">
      <c r="A10" s="4" t="s">
        <v>36</v>
      </c>
      <c r="B10" s="4" t="s">
        <v>341</v>
      </c>
      <c r="C10" s="5" t="s">
        <v>342</v>
      </c>
      <c r="D10" s="4" t="s">
        <v>277</v>
      </c>
      <c r="E10" s="94" t="s">
        <v>280</v>
      </c>
      <c r="F10" s="94" t="s">
        <v>280</v>
      </c>
      <c r="G10" s="94" t="s">
        <v>280</v>
      </c>
      <c r="H10" s="94" t="s">
        <v>280</v>
      </c>
      <c r="I10" s="94" t="s">
        <v>280</v>
      </c>
      <c r="J10" s="94" t="s">
        <v>280</v>
      </c>
      <c r="K10" s="94" t="s">
        <v>280</v>
      </c>
      <c r="L10" s="94" t="s">
        <v>280</v>
      </c>
      <c r="M10" s="94" t="s">
        <v>280</v>
      </c>
      <c r="N10" s="94" t="s">
        <v>280</v>
      </c>
      <c r="O10" s="94" t="s">
        <v>280</v>
      </c>
      <c r="P10" s="94" t="s">
        <v>280</v>
      </c>
    </row>
    <row r="11" spans="1:16" ht="30" customHeight="1">
      <c r="A11" s="4" t="s">
        <v>36</v>
      </c>
      <c r="B11" s="4" t="s">
        <v>343</v>
      </c>
      <c r="C11" s="5" t="s">
        <v>344</v>
      </c>
      <c r="D11" s="4" t="s">
        <v>277</v>
      </c>
      <c r="E11" s="94" t="s">
        <v>514</v>
      </c>
      <c r="F11" s="94" t="s">
        <v>515</v>
      </c>
      <c r="G11" s="94" t="s">
        <v>516</v>
      </c>
      <c r="H11" s="94" t="s">
        <v>517</v>
      </c>
      <c r="I11" s="94" t="s">
        <v>280</v>
      </c>
      <c r="J11" s="94" t="s">
        <v>280</v>
      </c>
      <c r="K11" s="94" t="s">
        <v>280</v>
      </c>
      <c r="L11" s="94" t="s">
        <v>280</v>
      </c>
      <c r="M11" s="94" t="s">
        <v>280</v>
      </c>
      <c r="N11" s="94" t="s">
        <v>518</v>
      </c>
      <c r="O11" s="94" t="s">
        <v>519</v>
      </c>
      <c r="P11" s="94" t="s">
        <v>520</v>
      </c>
    </row>
  </sheetData>
  <sheetProtection/>
  <mergeCells count="5">
    <mergeCell ref="A1:A2"/>
    <mergeCell ref="B1:B2"/>
    <mergeCell ref="C1:C2"/>
    <mergeCell ref="D1:D2"/>
    <mergeCell ref="E1:P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3" sqref="E3:P9"/>
    </sheetView>
  </sheetViews>
  <sheetFormatPr defaultColWidth="9.140625" defaultRowHeight="12.75"/>
  <cols>
    <col min="1" max="1" width="15.00390625" style="0" bestFit="1" customWidth="1"/>
    <col min="2" max="2" width="10.00390625" style="0" bestFit="1" customWidth="1"/>
    <col min="3" max="3" width="30.00390625" style="0" bestFit="1" customWidth="1"/>
    <col min="4" max="4" width="10.00390625" style="0" bestFit="1" customWidth="1"/>
    <col min="5" max="16" width="8.00390625" style="0" bestFit="1" customWidth="1"/>
  </cols>
  <sheetData>
    <row r="1" spans="1:16" ht="30" customHeight="1">
      <c r="A1" s="25" t="s">
        <v>325</v>
      </c>
      <c r="B1" s="25" t="s">
        <v>1</v>
      </c>
      <c r="C1" s="25" t="s">
        <v>252</v>
      </c>
      <c r="D1" s="25" t="s">
        <v>2</v>
      </c>
      <c r="E1" s="22" t="s">
        <v>253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30" customHeight="1">
      <c r="A2" s="26"/>
      <c r="B2" s="26"/>
      <c r="C2" s="26"/>
      <c r="D2" s="26"/>
      <c r="E2" s="4" t="s">
        <v>254</v>
      </c>
      <c r="F2" s="4" t="s">
        <v>255</v>
      </c>
      <c r="G2" s="4" t="s">
        <v>256</v>
      </c>
      <c r="H2" s="4" t="s">
        <v>257</v>
      </c>
      <c r="I2" s="4" t="s">
        <v>258</v>
      </c>
      <c r="J2" s="4" t="s">
        <v>259</v>
      </c>
      <c r="K2" s="4" t="s">
        <v>260</v>
      </c>
      <c r="L2" s="4" t="s">
        <v>261</v>
      </c>
      <c r="M2" s="4" t="s">
        <v>262</v>
      </c>
      <c r="N2" s="4" t="s">
        <v>263</v>
      </c>
      <c r="O2" s="4" t="s">
        <v>264</v>
      </c>
      <c r="P2" s="4" t="s">
        <v>265</v>
      </c>
    </row>
    <row r="3" spans="1:16" ht="30" customHeight="1">
      <c r="A3" s="4" t="s">
        <v>52</v>
      </c>
      <c r="B3" s="4" t="s">
        <v>345</v>
      </c>
      <c r="C3" s="5" t="s">
        <v>346</v>
      </c>
      <c r="D3" s="4" t="s">
        <v>277</v>
      </c>
      <c r="E3" s="94" t="s">
        <v>347</v>
      </c>
      <c r="F3" s="94" t="s">
        <v>348</v>
      </c>
      <c r="G3" s="94" t="s">
        <v>349</v>
      </c>
      <c r="H3" s="94" t="s">
        <v>350</v>
      </c>
      <c r="I3" s="94" t="s">
        <v>349</v>
      </c>
      <c r="J3" s="94" t="s">
        <v>350</v>
      </c>
      <c r="K3" s="94" t="s">
        <v>349</v>
      </c>
      <c r="L3" s="94" t="s">
        <v>349</v>
      </c>
      <c r="M3" s="94" t="s">
        <v>350</v>
      </c>
      <c r="N3" s="94" t="s">
        <v>347</v>
      </c>
      <c r="O3" s="94" t="s">
        <v>351</v>
      </c>
      <c r="P3" s="94" t="s">
        <v>347</v>
      </c>
    </row>
    <row r="4" spans="1:16" ht="30" customHeight="1">
      <c r="A4" s="4" t="s">
        <v>52</v>
      </c>
      <c r="B4" s="4" t="s">
        <v>352</v>
      </c>
      <c r="C4" s="5" t="s">
        <v>334</v>
      </c>
      <c r="D4" s="4" t="s">
        <v>277</v>
      </c>
      <c r="E4" s="94" t="s">
        <v>291</v>
      </c>
      <c r="F4" s="94" t="s">
        <v>353</v>
      </c>
      <c r="G4" s="94" t="s">
        <v>291</v>
      </c>
      <c r="H4" s="94" t="s">
        <v>354</v>
      </c>
      <c r="I4" s="94" t="s">
        <v>355</v>
      </c>
      <c r="J4" s="94" t="s">
        <v>356</v>
      </c>
      <c r="K4" s="94" t="s">
        <v>355</v>
      </c>
      <c r="L4" s="94" t="s">
        <v>355</v>
      </c>
      <c r="M4" s="94" t="s">
        <v>356</v>
      </c>
      <c r="N4" s="94" t="s">
        <v>291</v>
      </c>
      <c r="O4" s="94" t="s">
        <v>354</v>
      </c>
      <c r="P4" s="94" t="s">
        <v>291</v>
      </c>
    </row>
    <row r="5" spans="1:16" ht="30" customHeight="1">
      <c r="A5" s="4" t="s">
        <v>52</v>
      </c>
      <c r="B5" s="4" t="s">
        <v>357</v>
      </c>
      <c r="C5" s="5" t="s">
        <v>336</v>
      </c>
      <c r="D5" s="4" t="s">
        <v>277</v>
      </c>
      <c r="E5" s="94" t="s">
        <v>280</v>
      </c>
      <c r="F5" s="94" t="s">
        <v>280</v>
      </c>
      <c r="G5" s="94" t="s">
        <v>280</v>
      </c>
      <c r="H5" s="94" t="s">
        <v>280</v>
      </c>
      <c r="I5" s="94" t="s">
        <v>280</v>
      </c>
      <c r="J5" s="94" t="s">
        <v>280</v>
      </c>
      <c r="K5" s="94" t="s">
        <v>280</v>
      </c>
      <c r="L5" s="94" t="s">
        <v>280</v>
      </c>
      <c r="M5" s="94" t="s">
        <v>280</v>
      </c>
      <c r="N5" s="94" t="s">
        <v>280</v>
      </c>
      <c r="O5" s="94" t="s">
        <v>280</v>
      </c>
      <c r="P5" s="94" t="s">
        <v>280</v>
      </c>
    </row>
    <row r="6" spans="1:16" ht="30" customHeight="1">
      <c r="A6" s="4" t="s">
        <v>52</v>
      </c>
      <c r="B6" s="4" t="s">
        <v>358</v>
      </c>
      <c r="C6" s="5" t="s">
        <v>338</v>
      </c>
      <c r="D6" s="4" t="s">
        <v>277</v>
      </c>
      <c r="E6" s="94" t="s">
        <v>280</v>
      </c>
      <c r="F6" s="94" t="s">
        <v>280</v>
      </c>
      <c r="G6" s="94" t="s">
        <v>280</v>
      </c>
      <c r="H6" s="94" t="s">
        <v>280</v>
      </c>
      <c r="I6" s="94" t="s">
        <v>280</v>
      </c>
      <c r="J6" s="94" t="s">
        <v>280</v>
      </c>
      <c r="K6" s="94" t="s">
        <v>280</v>
      </c>
      <c r="L6" s="94" t="s">
        <v>280</v>
      </c>
      <c r="M6" s="94" t="s">
        <v>280</v>
      </c>
      <c r="N6" s="94" t="s">
        <v>280</v>
      </c>
      <c r="O6" s="94" t="s">
        <v>280</v>
      </c>
      <c r="P6" s="94" t="s">
        <v>280</v>
      </c>
    </row>
    <row r="7" spans="1:16" ht="30" customHeight="1">
      <c r="A7" s="4" t="s">
        <v>52</v>
      </c>
      <c r="B7" s="4" t="s">
        <v>359</v>
      </c>
      <c r="C7" s="5" t="s">
        <v>340</v>
      </c>
      <c r="D7" s="4" t="s">
        <v>277</v>
      </c>
      <c r="E7" s="94" t="s">
        <v>280</v>
      </c>
      <c r="F7" s="94" t="s">
        <v>280</v>
      </c>
      <c r="G7" s="94" t="s">
        <v>280</v>
      </c>
      <c r="H7" s="94" t="s">
        <v>280</v>
      </c>
      <c r="I7" s="94" t="s">
        <v>280</v>
      </c>
      <c r="J7" s="94" t="s">
        <v>280</v>
      </c>
      <c r="K7" s="94" t="s">
        <v>280</v>
      </c>
      <c r="L7" s="94" t="s">
        <v>280</v>
      </c>
      <c r="M7" s="94" t="s">
        <v>280</v>
      </c>
      <c r="N7" s="94" t="s">
        <v>280</v>
      </c>
      <c r="O7" s="94" t="s">
        <v>280</v>
      </c>
      <c r="P7" s="94" t="s">
        <v>280</v>
      </c>
    </row>
    <row r="8" spans="1:16" ht="30" customHeight="1">
      <c r="A8" s="4" t="s">
        <v>52</v>
      </c>
      <c r="B8" s="4" t="s">
        <v>360</v>
      </c>
      <c r="C8" s="5" t="s">
        <v>342</v>
      </c>
      <c r="D8" s="4" t="s">
        <v>277</v>
      </c>
      <c r="E8" s="94" t="s">
        <v>280</v>
      </c>
      <c r="F8" s="94" t="s">
        <v>280</v>
      </c>
      <c r="G8" s="94" t="s">
        <v>280</v>
      </c>
      <c r="H8" s="94" t="s">
        <v>280</v>
      </c>
      <c r="I8" s="94" t="s">
        <v>280</v>
      </c>
      <c r="J8" s="94" t="s">
        <v>280</v>
      </c>
      <c r="K8" s="94" t="s">
        <v>280</v>
      </c>
      <c r="L8" s="94" t="s">
        <v>280</v>
      </c>
      <c r="M8" s="94" t="s">
        <v>280</v>
      </c>
      <c r="N8" s="94" t="s">
        <v>280</v>
      </c>
      <c r="O8" s="94" t="s">
        <v>280</v>
      </c>
      <c r="P8" s="94" t="s">
        <v>280</v>
      </c>
    </row>
    <row r="9" spans="1:16" ht="30" customHeight="1">
      <c r="A9" s="4" t="s">
        <v>52</v>
      </c>
      <c r="B9" s="4" t="s">
        <v>343</v>
      </c>
      <c r="C9" s="5" t="s">
        <v>344</v>
      </c>
      <c r="D9" s="4" t="s">
        <v>277</v>
      </c>
      <c r="E9" s="94" t="s">
        <v>361</v>
      </c>
      <c r="F9" s="94" t="s">
        <v>362</v>
      </c>
      <c r="G9" s="94" t="s">
        <v>363</v>
      </c>
      <c r="H9" s="94" t="s">
        <v>364</v>
      </c>
      <c r="I9" s="94" t="s">
        <v>365</v>
      </c>
      <c r="J9" s="94" t="s">
        <v>366</v>
      </c>
      <c r="K9" s="94" t="s">
        <v>365</v>
      </c>
      <c r="L9" s="94" t="s">
        <v>365</v>
      </c>
      <c r="M9" s="94" t="s">
        <v>366</v>
      </c>
      <c r="N9" s="94" t="s">
        <v>361</v>
      </c>
      <c r="O9" s="94" t="s">
        <v>367</v>
      </c>
      <c r="P9" s="94" t="s">
        <v>361</v>
      </c>
    </row>
  </sheetData>
  <sheetProtection/>
  <mergeCells count="5">
    <mergeCell ref="A1:A2"/>
    <mergeCell ref="B1:B2"/>
    <mergeCell ref="C1:C2"/>
    <mergeCell ref="D1:D2"/>
    <mergeCell ref="E1:P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3" sqref="E3:P10"/>
    </sheetView>
  </sheetViews>
  <sheetFormatPr defaultColWidth="9.140625" defaultRowHeight="12.75"/>
  <cols>
    <col min="1" max="1" width="20.00390625" style="0" bestFit="1" customWidth="1"/>
    <col min="2" max="2" width="10.00390625" style="0" bestFit="1" customWidth="1"/>
    <col min="3" max="3" width="30.00390625" style="0" bestFit="1" customWidth="1"/>
    <col min="4" max="4" width="10.00390625" style="0" bestFit="1" customWidth="1"/>
    <col min="5" max="16" width="8.00390625" style="0" bestFit="1" customWidth="1"/>
  </cols>
  <sheetData>
    <row r="1" spans="1:16" ht="30" customHeight="1">
      <c r="A1" s="25" t="s">
        <v>368</v>
      </c>
      <c r="B1" s="25" t="s">
        <v>1</v>
      </c>
      <c r="C1" s="25" t="s">
        <v>252</v>
      </c>
      <c r="D1" s="25" t="s">
        <v>2</v>
      </c>
      <c r="E1" s="22" t="s">
        <v>253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30" customHeight="1">
      <c r="A2" s="26"/>
      <c r="B2" s="26"/>
      <c r="C2" s="26"/>
      <c r="D2" s="26"/>
      <c r="E2" s="4" t="s">
        <v>254</v>
      </c>
      <c r="F2" s="4" t="s">
        <v>255</v>
      </c>
      <c r="G2" s="4" t="s">
        <v>256</v>
      </c>
      <c r="H2" s="4" t="s">
        <v>257</v>
      </c>
      <c r="I2" s="4" t="s">
        <v>258</v>
      </c>
      <c r="J2" s="4" t="s">
        <v>259</v>
      </c>
      <c r="K2" s="4" t="s">
        <v>260</v>
      </c>
      <c r="L2" s="4" t="s">
        <v>261</v>
      </c>
      <c r="M2" s="4" t="s">
        <v>262</v>
      </c>
      <c r="N2" s="4" t="s">
        <v>263</v>
      </c>
      <c r="O2" s="4" t="s">
        <v>264</v>
      </c>
      <c r="P2" s="4" t="s">
        <v>265</v>
      </c>
    </row>
    <row r="3" spans="1:16" ht="30" customHeight="1">
      <c r="A3" s="25" t="s">
        <v>369</v>
      </c>
      <c r="B3" s="4" t="s">
        <v>370</v>
      </c>
      <c r="C3" s="5" t="s">
        <v>371</v>
      </c>
      <c r="D3" s="4" t="s">
        <v>306</v>
      </c>
      <c r="E3" s="94" t="s">
        <v>521</v>
      </c>
      <c r="F3" s="94" t="s">
        <v>56</v>
      </c>
      <c r="G3" s="94" t="s">
        <v>522</v>
      </c>
      <c r="H3" s="94" t="s">
        <v>372</v>
      </c>
      <c r="I3" s="94" t="s">
        <v>373</v>
      </c>
      <c r="J3" s="94" t="s">
        <v>373</v>
      </c>
      <c r="K3" s="94" t="s">
        <v>373</v>
      </c>
      <c r="L3" s="94" t="s">
        <v>373</v>
      </c>
      <c r="M3" s="94" t="s">
        <v>373</v>
      </c>
      <c r="N3" s="94" t="s">
        <v>374</v>
      </c>
      <c r="O3" s="94" t="s">
        <v>328</v>
      </c>
      <c r="P3" s="94" t="s">
        <v>308</v>
      </c>
    </row>
    <row r="4" spans="1:16" ht="30" customHeight="1">
      <c r="A4" s="27"/>
      <c r="B4" s="4" t="s">
        <v>375</v>
      </c>
      <c r="C4" s="5" t="s">
        <v>376</v>
      </c>
      <c r="D4" s="4" t="s">
        <v>377</v>
      </c>
      <c r="E4" s="94" t="s">
        <v>523</v>
      </c>
      <c r="F4" s="94" t="s">
        <v>524</v>
      </c>
      <c r="G4" s="94" t="s">
        <v>525</v>
      </c>
      <c r="H4" s="94" t="s">
        <v>378</v>
      </c>
      <c r="I4" s="94" t="s">
        <v>379</v>
      </c>
      <c r="J4" s="94" t="s">
        <v>379</v>
      </c>
      <c r="K4" s="94" t="s">
        <v>379</v>
      </c>
      <c r="L4" s="94" t="s">
        <v>379</v>
      </c>
      <c r="M4" s="94" t="s">
        <v>379</v>
      </c>
      <c r="N4" s="94" t="s">
        <v>526</v>
      </c>
      <c r="O4" s="94" t="s">
        <v>527</v>
      </c>
      <c r="P4" s="94" t="s">
        <v>528</v>
      </c>
    </row>
    <row r="5" spans="1:16" ht="30" customHeight="1">
      <c r="A5" s="27"/>
      <c r="B5" s="4" t="s">
        <v>380</v>
      </c>
      <c r="C5" s="5" t="s">
        <v>381</v>
      </c>
      <c r="D5" s="4" t="s">
        <v>377</v>
      </c>
      <c r="E5" s="94" t="s">
        <v>374</v>
      </c>
      <c r="F5" s="94" t="s">
        <v>374</v>
      </c>
      <c r="G5" s="94" t="s">
        <v>374</v>
      </c>
      <c r="H5" s="94" t="s">
        <v>372</v>
      </c>
      <c r="I5" s="94" t="s">
        <v>372</v>
      </c>
      <c r="J5" s="94" t="s">
        <v>372</v>
      </c>
      <c r="K5" s="94" t="s">
        <v>372</v>
      </c>
      <c r="L5" s="94" t="s">
        <v>372</v>
      </c>
      <c r="M5" s="94" t="s">
        <v>372</v>
      </c>
      <c r="N5" s="94" t="s">
        <v>372</v>
      </c>
      <c r="O5" s="94" t="s">
        <v>374</v>
      </c>
      <c r="P5" s="94" t="s">
        <v>374</v>
      </c>
    </row>
    <row r="6" spans="1:16" ht="30" customHeight="1">
      <c r="A6" s="27"/>
      <c r="B6" s="4" t="s">
        <v>382</v>
      </c>
      <c r="C6" s="5" t="s">
        <v>383</v>
      </c>
      <c r="D6" s="4" t="s">
        <v>377</v>
      </c>
      <c r="E6" s="94" t="s">
        <v>384</v>
      </c>
      <c r="F6" s="94" t="s">
        <v>373</v>
      </c>
      <c r="G6" s="94" t="s">
        <v>373</v>
      </c>
      <c r="H6" s="94" t="s">
        <v>373</v>
      </c>
      <c r="I6" s="94" t="s">
        <v>373</v>
      </c>
      <c r="J6" s="94" t="s">
        <v>373</v>
      </c>
      <c r="K6" s="94" t="s">
        <v>373</v>
      </c>
      <c r="L6" s="94" t="s">
        <v>373</v>
      </c>
      <c r="M6" s="94" t="s">
        <v>373</v>
      </c>
      <c r="N6" s="94" t="s">
        <v>373</v>
      </c>
      <c r="O6" s="94" t="s">
        <v>373</v>
      </c>
      <c r="P6" s="94" t="s">
        <v>384</v>
      </c>
    </row>
    <row r="7" spans="1:16" ht="30" customHeight="1">
      <c r="A7" s="27"/>
      <c r="B7" s="4" t="s">
        <v>385</v>
      </c>
      <c r="C7" s="5" t="s">
        <v>386</v>
      </c>
      <c r="D7" s="4" t="s">
        <v>277</v>
      </c>
      <c r="E7" s="94" t="s">
        <v>529</v>
      </c>
      <c r="F7" s="94" t="s">
        <v>530</v>
      </c>
      <c r="G7" s="94" t="s">
        <v>531</v>
      </c>
      <c r="H7" s="94" t="s">
        <v>532</v>
      </c>
      <c r="I7" s="94" t="s">
        <v>389</v>
      </c>
      <c r="J7" s="94" t="s">
        <v>389</v>
      </c>
      <c r="K7" s="94" t="s">
        <v>389</v>
      </c>
      <c r="L7" s="94" t="s">
        <v>389</v>
      </c>
      <c r="M7" s="94" t="s">
        <v>389</v>
      </c>
      <c r="N7" s="94" t="s">
        <v>533</v>
      </c>
      <c r="O7" s="94" t="s">
        <v>534</v>
      </c>
      <c r="P7" s="94" t="s">
        <v>535</v>
      </c>
    </row>
    <row r="8" spans="1:16" ht="30" customHeight="1">
      <c r="A8" s="27"/>
      <c r="B8" s="4" t="s">
        <v>390</v>
      </c>
      <c r="C8" s="5" t="s">
        <v>391</v>
      </c>
      <c r="D8" s="4" t="s">
        <v>277</v>
      </c>
      <c r="E8" s="94" t="s">
        <v>536</v>
      </c>
      <c r="F8" s="94" t="s">
        <v>537</v>
      </c>
      <c r="G8" s="94" t="s">
        <v>538</v>
      </c>
      <c r="H8" s="94" t="s">
        <v>539</v>
      </c>
      <c r="I8" s="94" t="s">
        <v>392</v>
      </c>
      <c r="J8" s="94" t="s">
        <v>387</v>
      </c>
      <c r="K8" s="94" t="s">
        <v>392</v>
      </c>
      <c r="L8" s="94" t="s">
        <v>392</v>
      </c>
      <c r="M8" s="94" t="s">
        <v>387</v>
      </c>
      <c r="N8" s="94" t="s">
        <v>540</v>
      </c>
      <c r="O8" s="94" t="s">
        <v>541</v>
      </c>
      <c r="P8" s="94" t="s">
        <v>542</v>
      </c>
    </row>
    <row r="9" spans="1:16" ht="30" customHeight="1">
      <c r="A9" s="27"/>
      <c r="B9" s="4" t="s">
        <v>393</v>
      </c>
      <c r="C9" s="5" t="s">
        <v>394</v>
      </c>
      <c r="D9" s="4" t="s">
        <v>277</v>
      </c>
      <c r="E9" s="94" t="s">
        <v>543</v>
      </c>
      <c r="F9" s="94" t="s">
        <v>544</v>
      </c>
      <c r="G9" s="94" t="s">
        <v>545</v>
      </c>
      <c r="H9" s="94" t="s">
        <v>546</v>
      </c>
      <c r="I9" s="94" t="s">
        <v>395</v>
      </c>
      <c r="J9" s="94" t="s">
        <v>396</v>
      </c>
      <c r="K9" s="94" t="s">
        <v>395</v>
      </c>
      <c r="L9" s="94" t="s">
        <v>395</v>
      </c>
      <c r="M9" s="94" t="s">
        <v>396</v>
      </c>
      <c r="N9" s="94" t="s">
        <v>547</v>
      </c>
      <c r="O9" s="94" t="s">
        <v>548</v>
      </c>
      <c r="P9" s="94" t="s">
        <v>549</v>
      </c>
    </row>
    <row r="10" spans="1:16" ht="30" customHeight="1">
      <c r="A10" s="26"/>
      <c r="B10" s="4" t="s">
        <v>397</v>
      </c>
      <c r="C10" s="5" t="s">
        <v>398</v>
      </c>
      <c r="D10" s="4" t="s">
        <v>277</v>
      </c>
      <c r="E10" s="94" t="s">
        <v>550</v>
      </c>
      <c r="F10" s="94" t="s">
        <v>551</v>
      </c>
      <c r="G10" s="94" t="s">
        <v>552</v>
      </c>
      <c r="H10" s="94" t="s">
        <v>553</v>
      </c>
      <c r="I10" s="94" t="s">
        <v>399</v>
      </c>
      <c r="J10" s="94" t="s">
        <v>400</v>
      </c>
      <c r="K10" s="94" t="s">
        <v>399</v>
      </c>
      <c r="L10" s="94" t="s">
        <v>399</v>
      </c>
      <c r="M10" s="94" t="s">
        <v>400</v>
      </c>
      <c r="N10" s="94" t="s">
        <v>554</v>
      </c>
      <c r="O10" s="94" t="s">
        <v>555</v>
      </c>
      <c r="P10" s="94" t="s">
        <v>556</v>
      </c>
    </row>
  </sheetData>
  <sheetProtection/>
  <mergeCells count="6">
    <mergeCell ref="A1:A2"/>
    <mergeCell ref="B1:B2"/>
    <mergeCell ref="C1:C2"/>
    <mergeCell ref="D1:D2"/>
    <mergeCell ref="E1:P1"/>
    <mergeCell ref="A3:A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="40" zoomScaleNormal="40" zoomScalePageLayoutView="0" workbookViewId="0" topLeftCell="A31">
      <selection activeCell="I80" sqref="I80"/>
    </sheetView>
  </sheetViews>
  <sheetFormatPr defaultColWidth="9.140625" defaultRowHeight="12.75"/>
  <cols>
    <col min="1" max="1" width="10.00390625" style="0" bestFit="1" customWidth="1"/>
    <col min="2" max="2" width="30.00390625" style="0" bestFit="1" customWidth="1"/>
    <col min="3" max="3" width="10.00390625" style="0" bestFit="1" customWidth="1"/>
    <col min="4" max="16" width="20.00390625" style="0" bestFit="1" customWidth="1"/>
  </cols>
  <sheetData>
    <row r="1" spans="1:16" ht="30" customHeight="1">
      <c r="A1" s="25" t="s">
        <v>1</v>
      </c>
      <c r="B1" s="25" t="s">
        <v>252</v>
      </c>
      <c r="C1" s="25" t="s">
        <v>2</v>
      </c>
      <c r="D1" s="25" t="s">
        <v>401</v>
      </c>
      <c r="E1" s="22" t="s">
        <v>253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30" customHeight="1">
      <c r="A2" s="26"/>
      <c r="B2" s="26"/>
      <c r="C2" s="26"/>
      <c r="D2" s="26"/>
      <c r="E2" s="4" t="s">
        <v>254</v>
      </c>
      <c r="F2" s="4" t="s">
        <v>255</v>
      </c>
      <c r="G2" s="4" t="s">
        <v>256</v>
      </c>
      <c r="H2" s="4" t="s">
        <v>257</v>
      </c>
      <c r="I2" s="4" t="s">
        <v>258</v>
      </c>
      <c r="J2" s="4" t="s">
        <v>259</v>
      </c>
      <c r="K2" s="4" t="s">
        <v>260</v>
      </c>
      <c r="L2" s="4" t="s">
        <v>261</v>
      </c>
      <c r="M2" s="4" t="s">
        <v>262</v>
      </c>
      <c r="N2" s="4" t="s">
        <v>263</v>
      </c>
      <c r="O2" s="4" t="s">
        <v>264</v>
      </c>
      <c r="P2" s="4" t="s">
        <v>265</v>
      </c>
    </row>
    <row r="3" spans="1:16" ht="60" customHeight="1">
      <c r="A3" s="28" t="s">
        <v>402</v>
      </c>
      <c r="B3" s="29" t="s">
        <v>403</v>
      </c>
      <c r="C3" s="28" t="s">
        <v>306</v>
      </c>
      <c r="D3" s="28" t="s">
        <v>99</v>
      </c>
      <c r="E3" s="94" t="s">
        <v>404</v>
      </c>
      <c r="F3" s="94" t="s">
        <v>405</v>
      </c>
      <c r="G3" s="94" t="s">
        <v>406</v>
      </c>
      <c r="H3" s="94" t="s">
        <v>557</v>
      </c>
      <c r="I3" s="94" t="s">
        <v>280</v>
      </c>
      <c r="J3" s="94" t="s">
        <v>280</v>
      </c>
      <c r="K3" s="94" t="s">
        <v>280</v>
      </c>
      <c r="L3" s="94" t="s">
        <v>280</v>
      </c>
      <c r="M3" s="94" t="s">
        <v>280</v>
      </c>
      <c r="N3" s="94" t="s">
        <v>533</v>
      </c>
      <c r="O3" s="94" t="s">
        <v>407</v>
      </c>
      <c r="P3" s="94" t="s">
        <v>388</v>
      </c>
    </row>
    <row r="4" spans="1:16" ht="60" customHeight="1">
      <c r="A4" s="28" t="s">
        <v>408</v>
      </c>
      <c r="B4" s="29" t="s">
        <v>409</v>
      </c>
      <c r="C4" s="28" t="s">
        <v>306</v>
      </c>
      <c r="D4" s="28" t="s">
        <v>99</v>
      </c>
      <c r="E4" s="94" t="s">
        <v>307</v>
      </c>
      <c r="F4" s="94" t="s">
        <v>410</v>
      </c>
      <c r="G4" s="94" t="s">
        <v>411</v>
      </c>
      <c r="H4" s="94" t="s">
        <v>558</v>
      </c>
      <c r="I4" s="94" t="s">
        <v>314</v>
      </c>
      <c r="J4" s="94" t="s">
        <v>314</v>
      </c>
      <c r="K4" s="94" t="s">
        <v>314</v>
      </c>
      <c r="L4" s="94" t="s">
        <v>314</v>
      </c>
      <c r="M4" s="94" t="s">
        <v>314</v>
      </c>
      <c r="N4" s="94" t="s">
        <v>559</v>
      </c>
      <c r="O4" s="94" t="s">
        <v>308</v>
      </c>
      <c r="P4" s="94" t="s">
        <v>328</v>
      </c>
    </row>
    <row r="5" spans="1:16" ht="60" customHeight="1">
      <c r="A5" s="28" t="s">
        <v>412</v>
      </c>
      <c r="B5" s="29" t="s">
        <v>413</v>
      </c>
      <c r="C5" s="28" t="s">
        <v>306</v>
      </c>
      <c r="D5" s="28" t="s">
        <v>99</v>
      </c>
      <c r="E5" s="94" t="s">
        <v>404</v>
      </c>
      <c r="F5" s="94" t="s">
        <v>405</v>
      </c>
      <c r="G5" s="94" t="s">
        <v>406</v>
      </c>
      <c r="H5" s="94" t="s">
        <v>557</v>
      </c>
      <c r="I5" s="94" t="s">
        <v>280</v>
      </c>
      <c r="J5" s="94" t="s">
        <v>280</v>
      </c>
      <c r="K5" s="94" t="s">
        <v>280</v>
      </c>
      <c r="L5" s="94" t="s">
        <v>280</v>
      </c>
      <c r="M5" s="94" t="s">
        <v>280</v>
      </c>
      <c r="N5" s="94" t="s">
        <v>533</v>
      </c>
      <c r="O5" s="94" t="s">
        <v>407</v>
      </c>
      <c r="P5" s="94" t="s">
        <v>388</v>
      </c>
    </row>
    <row r="6" spans="1:16" ht="60" customHeight="1">
      <c r="A6" s="28" t="s">
        <v>414</v>
      </c>
      <c r="B6" s="29" t="s">
        <v>415</v>
      </c>
      <c r="C6" s="28" t="s">
        <v>306</v>
      </c>
      <c r="D6" s="28" t="s">
        <v>99</v>
      </c>
      <c r="E6" s="94" t="s">
        <v>307</v>
      </c>
      <c r="F6" s="94" t="s">
        <v>410</v>
      </c>
      <c r="G6" s="94" t="s">
        <v>411</v>
      </c>
      <c r="H6" s="94" t="s">
        <v>558</v>
      </c>
      <c r="I6" s="94" t="s">
        <v>314</v>
      </c>
      <c r="J6" s="94" t="s">
        <v>314</v>
      </c>
      <c r="K6" s="94" t="s">
        <v>314</v>
      </c>
      <c r="L6" s="94" t="s">
        <v>314</v>
      </c>
      <c r="M6" s="94" t="s">
        <v>314</v>
      </c>
      <c r="N6" s="94" t="s">
        <v>559</v>
      </c>
      <c r="O6" s="94" t="s">
        <v>308</v>
      </c>
      <c r="P6" s="94" t="s">
        <v>328</v>
      </c>
    </row>
    <row r="7" spans="1:16" ht="60" customHeight="1">
      <c r="A7" s="28" t="s">
        <v>416</v>
      </c>
      <c r="B7" s="29" t="s">
        <v>417</v>
      </c>
      <c r="C7" s="28" t="s">
        <v>306</v>
      </c>
      <c r="D7" s="28" t="s">
        <v>99</v>
      </c>
      <c r="E7" s="94" t="s">
        <v>280</v>
      </c>
      <c r="F7" s="94" t="s">
        <v>280</v>
      </c>
      <c r="G7" s="94" t="s">
        <v>280</v>
      </c>
      <c r="H7" s="94" t="s">
        <v>280</v>
      </c>
      <c r="I7" s="94" t="s">
        <v>280</v>
      </c>
      <c r="J7" s="94" t="s">
        <v>280</v>
      </c>
      <c r="K7" s="94" t="s">
        <v>280</v>
      </c>
      <c r="L7" s="94" t="s">
        <v>280</v>
      </c>
      <c r="M7" s="94" t="s">
        <v>280</v>
      </c>
      <c r="N7" s="94" t="s">
        <v>280</v>
      </c>
      <c r="O7" s="94" t="s">
        <v>280</v>
      </c>
      <c r="P7" s="94" t="s">
        <v>280</v>
      </c>
    </row>
    <row r="8" spans="1:16" ht="15" customHeight="1">
      <c r="A8" s="25" t="s">
        <v>418</v>
      </c>
      <c r="B8" s="30" t="s">
        <v>419</v>
      </c>
      <c r="C8" s="25" t="s">
        <v>306</v>
      </c>
      <c r="D8" s="5" t="s">
        <v>163</v>
      </c>
      <c r="E8" s="94" t="s">
        <v>314</v>
      </c>
      <c r="F8" s="94" t="s">
        <v>314</v>
      </c>
      <c r="G8" s="94" t="s">
        <v>314</v>
      </c>
      <c r="H8" s="94" t="s">
        <v>314</v>
      </c>
      <c r="I8" s="94" t="s">
        <v>314</v>
      </c>
      <c r="J8" s="94" t="s">
        <v>314</v>
      </c>
      <c r="K8" s="94" t="s">
        <v>314</v>
      </c>
      <c r="L8" s="94" t="s">
        <v>314</v>
      </c>
      <c r="M8" s="94" t="s">
        <v>314</v>
      </c>
      <c r="N8" s="94" t="s">
        <v>314</v>
      </c>
      <c r="O8" s="94" t="s">
        <v>314</v>
      </c>
      <c r="P8" s="94" t="s">
        <v>314</v>
      </c>
    </row>
    <row r="9" spans="1:16" ht="15" customHeight="1">
      <c r="A9" s="27"/>
      <c r="B9" s="31"/>
      <c r="C9" s="27"/>
      <c r="D9" s="5" t="s">
        <v>420</v>
      </c>
      <c r="E9" s="94" t="s">
        <v>314</v>
      </c>
      <c r="F9" s="94" t="s">
        <v>314</v>
      </c>
      <c r="G9" s="94" t="s">
        <v>314</v>
      </c>
      <c r="H9" s="94" t="s">
        <v>314</v>
      </c>
      <c r="I9" s="94" t="s">
        <v>314</v>
      </c>
      <c r="J9" s="94" t="s">
        <v>314</v>
      </c>
      <c r="K9" s="94" t="s">
        <v>314</v>
      </c>
      <c r="L9" s="94" t="s">
        <v>314</v>
      </c>
      <c r="M9" s="94" t="s">
        <v>314</v>
      </c>
      <c r="N9" s="94" t="s">
        <v>314</v>
      </c>
      <c r="O9" s="94" t="s">
        <v>314</v>
      </c>
      <c r="P9" s="94" t="s">
        <v>314</v>
      </c>
    </row>
    <row r="10" spans="1:16" ht="15" customHeight="1">
      <c r="A10" s="27"/>
      <c r="B10" s="31"/>
      <c r="C10" s="27"/>
      <c r="D10" s="5" t="s">
        <v>421</v>
      </c>
      <c r="E10" s="94" t="s">
        <v>314</v>
      </c>
      <c r="F10" s="94" t="s">
        <v>314</v>
      </c>
      <c r="G10" s="94" t="s">
        <v>314</v>
      </c>
      <c r="H10" s="94" t="s">
        <v>314</v>
      </c>
      <c r="I10" s="94" t="s">
        <v>314</v>
      </c>
      <c r="J10" s="94" t="s">
        <v>314</v>
      </c>
      <c r="K10" s="94" t="s">
        <v>314</v>
      </c>
      <c r="L10" s="94" t="s">
        <v>314</v>
      </c>
      <c r="M10" s="94" t="s">
        <v>314</v>
      </c>
      <c r="N10" s="94" t="s">
        <v>314</v>
      </c>
      <c r="O10" s="94" t="s">
        <v>314</v>
      </c>
      <c r="P10" s="94" t="s">
        <v>314</v>
      </c>
    </row>
    <row r="11" spans="1:16" ht="15" customHeight="1">
      <c r="A11" s="27"/>
      <c r="B11" s="31"/>
      <c r="C11" s="27"/>
      <c r="D11" s="5" t="s">
        <v>422</v>
      </c>
      <c r="E11" s="94" t="s">
        <v>314</v>
      </c>
      <c r="F11" s="94" t="s">
        <v>314</v>
      </c>
      <c r="G11" s="94" t="s">
        <v>314</v>
      </c>
      <c r="H11" s="94" t="s">
        <v>314</v>
      </c>
      <c r="I11" s="94" t="s">
        <v>314</v>
      </c>
      <c r="J11" s="94" t="s">
        <v>314</v>
      </c>
      <c r="K11" s="94" t="s">
        <v>314</v>
      </c>
      <c r="L11" s="94" t="s">
        <v>314</v>
      </c>
      <c r="M11" s="94" t="s">
        <v>314</v>
      </c>
      <c r="N11" s="94" t="s">
        <v>314</v>
      </c>
      <c r="O11" s="94" t="s">
        <v>314</v>
      </c>
      <c r="P11" s="94" t="s">
        <v>314</v>
      </c>
    </row>
    <row r="12" spans="1:16" ht="15" customHeight="1">
      <c r="A12" s="27"/>
      <c r="B12" s="31"/>
      <c r="C12" s="27"/>
      <c r="D12" s="5" t="s">
        <v>423</v>
      </c>
      <c r="E12" s="94" t="s">
        <v>314</v>
      </c>
      <c r="F12" s="94" t="s">
        <v>314</v>
      </c>
      <c r="G12" s="94" t="s">
        <v>314</v>
      </c>
      <c r="H12" s="94" t="s">
        <v>314</v>
      </c>
      <c r="I12" s="94" t="s">
        <v>314</v>
      </c>
      <c r="J12" s="94" t="s">
        <v>314</v>
      </c>
      <c r="K12" s="94" t="s">
        <v>314</v>
      </c>
      <c r="L12" s="94" t="s">
        <v>314</v>
      </c>
      <c r="M12" s="94" t="s">
        <v>314</v>
      </c>
      <c r="N12" s="94" t="s">
        <v>314</v>
      </c>
      <c r="O12" s="94" t="s">
        <v>314</v>
      </c>
      <c r="P12" s="94" t="s">
        <v>314</v>
      </c>
    </row>
    <row r="13" spans="1:16" ht="15" customHeight="1">
      <c r="A13" s="27"/>
      <c r="B13" s="31"/>
      <c r="C13" s="27"/>
      <c r="D13" s="5" t="s">
        <v>424</v>
      </c>
      <c r="E13" s="94" t="s">
        <v>314</v>
      </c>
      <c r="F13" s="94" t="s">
        <v>314</v>
      </c>
      <c r="G13" s="94" t="s">
        <v>314</v>
      </c>
      <c r="H13" s="94" t="s">
        <v>314</v>
      </c>
      <c r="I13" s="94" t="s">
        <v>314</v>
      </c>
      <c r="J13" s="94" t="s">
        <v>314</v>
      </c>
      <c r="K13" s="94" t="s">
        <v>314</v>
      </c>
      <c r="L13" s="94" t="s">
        <v>314</v>
      </c>
      <c r="M13" s="94" t="s">
        <v>314</v>
      </c>
      <c r="N13" s="94" t="s">
        <v>314</v>
      </c>
      <c r="O13" s="94" t="s">
        <v>314</v>
      </c>
      <c r="P13" s="94" t="s">
        <v>314</v>
      </c>
    </row>
    <row r="14" spans="1:16" ht="15" customHeight="1">
      <c r="A14" s="27"/>
      <c r="B14" s="31"/>
      <c r="C14" s="27"/>
      <c r="D14" s="5" t="s">
        <v>425</v>
      </c>
      <c r="E14" s="94" t="s">
        <v>314</v>
      </c>
      <c r="F14" s="94" t="s">
        <v>314</v>
      </c>
      <c r="G14" s="94" t="s">
        <v>314</v>
      </c>
      <c r="H14" s="94" t="s">
        <v>314</v>
      </c>
      <c r="I14" s="94" t="s">
        <v>314</v>
      </c>
      <c r="J14" s="94" t="s">
        <v>314</v>
      </c>
      <c r="K14" s="94" t="s">
        <v>314</v>
      </c>
      <c r="L14" s="94" t="s">
        <v>314</v>
      </c>
      <c r="M14" s="94" t="s">
        <v>314</v>
      </c>
      <c r="N14" s="94" t="s">
        <v>314</v>
      </c>
      <c r="O14" s="94" t="s">
        <v>314</v>
      </c>
      <c r="P14" s="94" t="s">
        <v>314</v>
      </c>
    </row>
    <row r="15" spans="1:16" ht="15" customHeight="1">
      <c r="A15" s="26"/>
      <c r="B15" s="32"/>
      <c r="C15" s="26"/>
      <c r="D15" s="5" t="s">
        <v>426</v>
      </c>
      <c r="E15" s="94" t="s">
        <v>314</v>
      </c>
      <c r="F15" s="94" t="s">
        <v>314</v>
      </c>
      <c r="G15" s="94" t="s">
        <v>314</v>
      </c>
      <c r="H15" s="94" t="s">
        <v>314</v>
      </c>
      <c r="I15" s="94" t="s">
        <v>314</v>
      </c>
      <c r="J15" s="94" t="s">
        <v>314</v>
      </c>
      <c r="K15" s="94" t="s">
        <v>314</v>
      </c>
      <c r="L15" s="94" t="s">
        <v>314</v>
      </c>
      <c r="M15" s="94" t="s">
        <v>314</v>
      </c>
      <c r="N15" s="94" t="s">
        <v>314</v>
      </c>
      <c r="O15" s="94" t="s">
        <v>314</v>
      </c>
      <c r="P15" s="94" t="s">
        <v>314</v>
      </c>
    </row>
    <row r="16" spans="1:16" ht="15" customHeight="1">
      <c r="A16" s="25" t="s">
        <v>427</v>
      </c>
      <c r="B16" s="30" t="s">
        <v>428</v>
      </c>
      <c r="C16" s="25" t="s">
        <v>306</v>
      </c>
      <c r="D16" s="5" t="s">
        <v>163</v>
      </c>
      <c r="E16" s="94" t="s">
        <v>280</v>
      </c>
      <c r="F16" s="94" t="s">
        <v>280</v>
      </c>
      <c r="G16" s="94" t="s">
        <v>280</v>
      </c>
      <c r="H16" s="94" t="s">
        <v>280</v>
      </c>
      <c r="I16" s="94" t="s">
        <v>280</v>
      </c>
      <c r="J16" s="94" t="s">
        <v>280</v>
      </c>
      <c r="K16" s="94" t="s">
        <v>280</v>
      </c>
      <c r="L16" s="94" t="s">
        <v>280</v>
      </c>
      <c r="M16" s="94" t="s">
        <v>280</v>
      </c>
      <c r="N16" s="94" t="s">
        <v>280</v>
      </c>
      <c r="O16" s="94" t="s">
        <v>280</v>
      </c>
      <c r="P16" s="94" t="s">
        <v>280</v>
      </c>
    </row>
    <row r="17" spans="1:16" ht="15" customHeight="1">
      <c r="A17" s="27"/>
      <c r="B17" s="31"/>
      <c r="C17" s="27"/>
      <c r="D17" s="5" t="s">
        <v>420</v>
      </c>
      <c r="E17" s="94" t="s">
        <v>280</v>
      </c>
      <c r="F17" s="94" t="s">
        <v>280</v>
      </c>
      <c r="G17" s="94" t="s">
        <v>280</v>
      </c>
      <c r="H17" s="94" t="s">
        <v>280</v>
      </c>
      <c r="I17" s="94" t="s">
        <v>280</v>
      </c>
      <c r="J17" s="94" t="s">
        <v>280</v>
      </c>
      <c r="K17" s="94" t="s">
        <v>280</v>
      </c>
      <c r="L17" s="94" t="s">
        <v>280</v>
      </c>
      <c r="M17" s="94" t="s">
        <v>280</v>
      </c>
      <c r="N17" s="94" t="s">
        <v>280</v>
      </c>
      <c r="O17" s="94" t="s">
        <v>280</v>
      </c>
      <c r="P17" s="94" t="s">
        <v>280</v>
      </c>
    </row>
    <row r="18" spans="1:16" ht="15" customHeight="1">
      <c r="A18" s="27"/>
      <c r="B18" s="31"/>
      <c r="C18" s="27"/>
      <c r="D18" s="5" t="s">
        <v>421</v>
      </c>
      <c r="E18" s="94" t="s">
        <v>280</v>
      </c>
      <c r="F18" s="94" t="s">
        <v>280</v>
      </c>
      <c r="G18" s="94" t="s">
        <v>280</v>
      </c>
      <c r="H18" s="94" t="s">
        <v>280</v>
      </c>
      <c r="I18" s="94" t="s">
        <v>280</v>
      </c>
      <c r="J18" s="94" t="s">
        <v>280</v>
      </c>
      <c r="K18" s="94" t="s">
        <v>280</v>
      </c>
      <c r="L18" s="94" t="s">
        <v>280</v>
      </c>
      <c r="M18" s="94" t="s">
        <v>280</v>
      </c>
      <c r="N18" s="94" t="s">
        <v>280</v>
      </c>
      <c r="O18" s="94" t="s">
        <v>280</v>
      </c>
      <c r="P18" s="94" t="s">
        <v>280</v>
      </c>
    </row>
    <row r="19" spans="1:16" ht="15" customHeight="1">
      <c r="A19" s="27"/>
      <c r="B19" s="31"/>
      <c r="C19" s="27"/>
      <c r="D19" s="5" t="s">
        <v>422</v>
      </c>
      <c r="E19" s="94" t="s">
        <v>280</v>
      </c>
      <c r="F19" s="94" t="s">
        <v>280</v>
      </c>
      <c r="G19" s="94" t="s">
        <v>280</v>
      </c>
      <c r="H19" s="94" t="s">
        <v>280</v>
      </c>
      <c r="I19" s="94" t="s">
        <v>280</v>
      </c>
      <c r="J19" s="94" t="s">
        <v>280</v>
      </c>
      <c r="K19" s="94" t="s">
        <v>280</v>
      </c>
      <c r="L19" s="94" t="s">
        <v>280</v>
      </c>
      <c r="M19" s="94" t="s">
        <v>280</v>
      </c>
      <c r="N19" s="94" t="s">
        <v>280</v>
      </c>
      <c r="O19" s="94" t="s">
        <v>280</v>
      </c>
      <c r="P19" s="94" t="s">
        <v>280</v>
      </c>
    </row>
    <row r="20" spans="1:16" ht="15" customHeight="1">
      <c r="A20" s="27"/>
      <c r="B20" s="31"/>
      <c r="C20" s="27"/>
      <c r="D20" s="5" t="s">
        <v>423</v>
      </c>
      <c r="E20" s="94" t="s">
        <v>280</v>
      </c>
      <c r="F20" s="94" t="s">
        <v>280</v>
      </c>
      <c r="G20" s="94" t="s">
        <v>280</v>
      </c>
      <c r="H20" s="94" t="s">
        <v>280</v>
      </c>
      <c r="I20" s="94" t="s">
        <v>280</v>
      </c>
      <c r="J20" s="94" t="s">
        <v>280</v>
      </c>
      <c r="K20" s="94" t="s">
        <v>280</v>
      </c>
      <c r="L20" s="94" t="s">
        <v>280</v>
      </c>
      <c r="M20" s="94" t="s">
        <v>280</v>
      </c>
      <c r="N20" s="94" t="s">
        <v>280</v>
      </c>
      <c r="O20" s="94" t="s">
        <v>280</v>
      </c>
      <c r="P20" s="94" t="s">
        <v>280</v>
      </c>
    </row>
    <row r="21" spans="1:16" ht="15" customHeight="1">
      <c r="A21" s="27"/>
      <c r="B21" s="31"/>
      <c r="C21" s="27"/>
      <c r="D21" s="5" t="s">
        <v>424</v>
      </c>
      <c r="E21" s="94" t="s">
        <v>280</v>
      </c>
      <c r="F21" s="94" t="s">
        <v>280</v>
      </c>
      <c r="G21" s="94" t="s">
        <v>280</v>
      </c>
      <c r="H21" s="94" t="s">
        <v>280</v>
      </c>
      <c r="I21" s="94" t="s">
        <v>280</v>
      </c>
      <c r="J21" s="94" t="s">
        <v>280</v>
      </c>
      <c r="K21" s="94" t="s">
        <v>280</v>
      </c>
      <c r="L21" s="94" t="s">
        <v>280</v>
      </c>
      <c r="M21" s="94" t="s">
        <v>280</v>
      </c>
      <c r="N21" s="94" t="s">
        <v>280</v>
      </c>
      <c r="O21" s="94" t="s">
        <v>280</v>
      </c>
      <c r="P21" s="94" t="s">
        <v>280</v>
      </c>
    </row>
    <row r="22" spans="1:16" ht="15" customHeight="1">
      <c r="A22" s="27"/>
      <c r="B22" s="31"/>
      <c r="C22" s="27"/>
      <c r="D22" s="5" t="s">
        <v>425</v>
      </c>
      <c r="E22" s="94" t="s">
        <v>280</v>
      </c>
      <c r="F22" s="94" t="s">
        <v>280</v>
      </c>
      <c r="G22" s="94" t="s">
        <v>280</v>
      </c>
      <c r="H22" s="94" t="s">
        <v>280</v>
      </c>
      <c r="I22" s="94" t="s">
        <v>280</v>
      </c>
      <c r="J22" s="94" t="s">
        <v>280</v>
      </c>
      <c r="K22" s="94" t="s">
        <v>280</v>
      </c>
      <c r="L22" s="94" t="s">
        <v>280</v>
      </c>
      <c r="M22" s="94" t="s">
        <v>280</v>
      </c>
      <c r="N22" s="94" t="s">
        <v>280</v>
      </c>
      <c r="O22" s="94" t="s">
        <v>280</v>
      </c>
      <c r="P22" s="94" t="s">
        <v>280</v>
      </c>
    </row>
    <row r="23" spans="1:16" ht="15" customHeight="1">
      <c r="A23" s="26"/>
      <c r="B23" s="32"/>
      <c r="C23" s="26"/>
      <c r="D23" s="5" t="s">
        <v>426</v>
      </c>
      <c r="E23" s="94" t="s">
        <v>280</v>
      </c>
      <c r="F23" s="94" t="s">
        <v>280</v>
      </c>
      <c r="G23" s="94" t="s">
        <v>280</v>
      </c>
      <c r="H23" s="94" t="s">
        <v>280</v>
      </c>
      <c r="I23" s="94" t="s">
        <v>280</v>
      </c>
      <c r="J23" s="94" t="s">
        <v>280</v>
      </c>
      <c r="K23" s="94" t="s">
        <v>280</v>
      </c>
      <c r="L23" s="94" t="s">
        <v>280</v>
      </c>
      <c r="M23" s="94" t="s">
        <v>280</v>
      </c>
      <c r="N23" s="94" t="s">
        <v>280</v>
      </c>
      <c r="O23" s="94" t="s">
        <v>280</v>
      </c>
      <c r="P23" s="94" t="s">
        <v>280</v>
      </c>
    </row>
    <row r="24" spans="1:16" ht="15" customHeight="1">
      <c r="A24" s="25" t="s">
        <v>429</v>
      </c>
      <c r="B24" s="30" t="s">
        <v>430</v>
      </c>
      <c r="C24" s="25" t="s">
        <v>306</v>
      </c>
      <c r="D24" s="5" t="s">
        <v>163</v>
      </c>
      <c r="E24" s="94" t="s">
        <v>280</v>
      </c>
      <c r="F24" s="94" t="s">
        <v>280</v>
      </c>
      <c r="G24" s="94" t="s">
        <v>280</v>
      </c>
      <c r="H24" s="94" t="s">
        <v>280</v>
      </c>
      <c r="I24" s="94" t="s">
        <v>280</v>
      </c>
      <c r="J24" s="94" t="s">
        <v>280</v>
      </c>
      <c r="K24" s="94" t="s">
        <v>280</v>
      </c>
      <c r="L24" s="94" t="s">
        <v>280</v>
      </c>
      <c r="M24" s="94" t="s">
        <v>280</v>
      </c>
      <c r="N24" s="94" t="s">
        <v>280</v>
      </c>
      <c r="O24" s="94" t="s">
        <v>280</v>
      </c>
      <c r="P24" s="94" t="s">
        <v>280</v>
      </c>
    </row>
    <row r="25" spans="1:16" ht="15" customHeight="1">
      <c r="A25" s="27"/>
      <c r="B25" s="31"/>
      <c r="C25" s="27"/>
      <c r="D25" s="5" t="s">
        <v>420</v>
      </c>
      <c r="E25" s="94" t="s">
        <v>280</v>
      </c>
      <c r="F25" s="94" t="s">
        <v>280</v>
      </c>
      <c r="G25" s="94" t="s">
        <v>280</v>
      </c>
      <c r="H25" s="94" t="s">
        <v>280</v>
      </c>
      <c r="I25" s="94" t="s">
        <v>280</v>
      </c>
      <c r="J25" s="94" t="s">
        <v>280</v>
      </c>
      <c r="K25" s="94" t="s">
        <v>280</v>
      </c>
      <c r="L25" s="94" t="s">
        <v>280</v>
      </c>
      <c r="M25" s="94" t="s">
        <v>280</v>
      </c>
      <c r="N25" s="94" t="s">
        <v>280</v>
      </c>
      <c r="O25" s="94" t="s">
        <v>280</v>
      </c>
      <c r="P25" s="94" t="s">
        <v>280</v>
      </c>
    </row>
    <row r="26" spans="1:16" ht="15" customHeight="1">
      <c r="A26" s="27"/>
      <c r="B26" s="31"/>
      <c r="C26" s="27"/>
      <c r="D26" s="5" t="s">
        <v>421</v>
      </c>
      <c r="E26" s="94" t="s">
        <v>280</v>
      </c>
      <c r="F26" s="94" t="s">
        <v>280</v>
      </c>
      <c r="G26" s="94" t="s">
        <v>280</v>
      </c>
      <c r="H26" s="94" t="s">
        <v>280</v>
      </c>
      <c r="I26" s="94" t="s">
        <v>280</v>
      </c>
      <c r="J26" s="94" t="s">
        <v>280</v>
      </c>
      <c r="K26" s="94" t="s">
        <v>280</v>
      </c>
      <c r="L26" s="94" t="s">
        <v>280</v>
      </c>
      <c r="M26" s="94" t="s">
        <v>280</v>
      </c>
      <c r="N26" s="94" t="s">
        <v>280</v>
      </c>
      <c r="O26" s="94" t="s">
        <v>280</v>
      </c>
      <c r="P26" s="94" t="s">
        <v>280</v>
      </c>
    </row>
    <row r="27" spans="1:16" ht="15" customHeight="1">
      <c r="A27" s="27"/>
      <c r="B27" s="31"/>
      <c r="C27" s="27"/>
      <c r="D27" s="5" t="s">
        <v>422</v>
      </c>
      <c r="E27" s="94" t="s">
        <v>280</v>
      </c>
      <c r="F27" s="94" t="s">
        <v>280</v>
      </c>
      <c r="G27" s="94" t="s">
        <v>280</v>
      </c>
      <c r="H27" s="94" t="s">
        <v>280</v>
      </c>
      <c r="I27" s="94" t="s">
        <v>280</v>
      </c>
      <c r="J27" s="94" t="s">
        <v>280</v>
      </c>
      <c r="K27" s="94" t="s">
        <v>280</v>
      </c>
      <c r="L27" s="94" t="s">
        <v>280</v>
      </c>
      <c r="M27" s="94" t="s">
        <v>280</v>
      </c>
      <c r="N27" s="94" t="s">
        <v>280</v>
      </c>
      <c r="O27" s="94" t="s">
        <v>280</v>
      </c>
      <c r="P27" s="94" t="s">
        <v>280</v>
      </c>
    </row>
    <row r="28" spans="1:16" ht="15" customHeight="1">
      <c r="A28" s="27"/>
      <c r="B28" s="31"/>
      <c r="C28" s="27"/>
      <c r="D28" s="5" t="s">
        <v>423</v>
      </c>
      <c r="E28" s="94" t="s">
        <v>280</v>
      </c>
      <c r="F28" s="94" t="s">
        <v>280</v>
      </c>
      <c r="G28" s="94" t="s">
        <v>280</v>
      </c>
      <c r="H28" s="94" t="s">
        <v>280</v>
      </c>
      <c r="I28" s="94" t="s">
        <v>280</v>
      </c>
      <c r="J28" s="94" t="s">
        <v>280</v>
      </c>
      <c r="K28" s="94" t="s">
        <v>280</v>
      </c>
      <c r="L28" s="94" t="s">
        <v>280</v>
      </c>
      <c r="M28" s="94" t="s">
        <v>280</v>
      </c>
      <c r="N28" s="94" t="s">
        <v>280</v>
      </c>
      <c r="O28" s="94" t="s">
        <v>280</v>
      </c>
      <c r="P28" s="94" t="s">
        <v>280</v>
      </c>
    </row>
    <row r="29" spans="1:16" ht="15" customHeight="1">
      <c r="A29" s="27"/>
      <c r="B29" s="31"/>
      <c r="C29" s="27"/>
      <c r="D29" s="5" t="s">
        <v>424</v>
      </c>
      <c r="E29" s="94" t="s">
        <v>280</v>
      </c>
      <c r="F29" s="94" t="s">
        <v>280</v>
      </c>
      <c r="G29" s="94" t="s">
        <v>280</v>
      </c>
      <c r="H29" s="94" t="s">
        <v>280</v>
      </c>
      <c r="I29" s="94" t="s">
        <v>280</v>
      </c>
      <c r="J29" s="94" t="s">
        <v>280</v>
      </c>
      <c r="K29" s="94" t="s">
        <v>280</v>
      </c>
      <c r="L29" s="94" t="s">
        <v>280</v>
      </c>
      <c r="M29" s="94" t="s">
        <v>280</v>
      </c>
      <c r="N29" s="94" t="s">
        <v>280</v>
      </c>
      <c r="O29" s="94" t="s">
        <v>280</v>
      </c>
      <c r="P29" s="94" t="s">
        <v>280</v>
      </c>
    </row>
    <row r="30" spans="1:16" ht="15" customHeight="1">
      <c r="A30" s="27"/>
      <c r="B30" s="31"/>
      <c r="C30" s="27"/>
      <c r="D30" s="5" t="s">
        <v>425</v>
      </c>
      <c r="E30" s="94" t="s">
        <v>280</v>
      </c>
      <c r="F30" s="94" t="s">
        <v>280</v>
      </c>
      <c r="G30" s="94" t="s">
        <v>280</v>
      </c>
      <c r="H30" s="94" t="s">
        <v>280</v>
      </c>
      <c r="I30" s="94" t="s">
        <v>280</v>
      </c>
      <c r="J30" s="94" t="s">
        <v>280</v>
      </c>
      <c r="K30" s="94" t="s">
        <v>280</v>
      </c>
      <c r="L30" s="94" t="s">
        <v>280</v>
      </c>
      <c r="M30" s="94" t="s">
        <v>280</v>
      </c>
      <c r="N30" s="94" t="s">
        <v>280</v>
      </c>
      <c r="O30" s="94" t="s">
        <v>280</v>
      </c>
      <c r="P30" s="94" t="s">
        <v>280</v>
      </c>
    </row>
    <row r="31" spans="1:16" ht="15" customHeight="1">
      <c r="A31" s="26"/>
      <c r="B31" s="32"/>
      <c r="C31" s="26"/>
      <c r="D31" s="5" t="s">
        <v>426</v>
      </c>
      <c r="E31" s="94" t="s">
        <v>280</v>
      </c>
      <c r="F31" s="94" t="s">
        <v>280</v>
      </c>
      <c r="G31" s="94" t="s">
        <v>280</v>
      </c>
      <c r="H31" s="94" t="s">
        <v>280</v>
      </c>
      <c r="I31" s="94" t="s">
        <v>280</v>
      </c>
      <c r="J31" s="94" t="s">
        <v>280</v>
      </c>
      <c r="K31" s="94" t="s">
        <v>280</v>
      </c>
      <c r="L31" s="94" t="s">
        <v>280</v>
      </c>
      <c r="M31" s="94" t="s">
        <v>280</v>
      </c>
      <c r="N31" s="94" t="s">
        <v>280</v>
      </c>
      <c r="O31" s="94" t="s">
        <v>280</v>
      </c>
      <c r="P31" s="94" t="s">
        <v>280</v>
      </c>
    </row>
    <row r="32" spans="1:16" ht="15" customHeight="1">
      <c r="A32" s="25" t="s">
        <v>431</v>
      </c>
      <c r="B32" s="30" t="s">
        <v>432</v>
      </c>
      <c r="C32" s="25" t="s">
        <v>306</v>
      </c>
      <c r="D32" s="5" t="s">
        <v>163</v>
      </c>
      <c r="E32" s="94" t="s">
        <v>280</v>
      </c>
      <c r="F32" s="94" t="s">
        <v>280</v>
      </c>
      <c r="G32" s="94" t="s">
        <v>280</v>
      </c>
      <c r="H32" s="94" t="s">
        <v>280</v>
      </c>
      <c r="I32" s="94" t="s">
        <v>280</v>
      </c>
      <c r="J32" s="94" t="s">
        <v>280</v>
      </c>
      <c r="K32" s="94" t="s">
        <v>280</v>
      </c>
      <c r="L32" s="94" t="s">
        <v>280</v>
      </c>
      <c r="M32" s="94" t="s">
        <v>280</v>
      </c>
      <c r="N32" s="94" t="s">
        <v>280</v>
      </c>
      <c r="O32" s="94" t="s">
        <v>280</v>
      </c>
      <c r="P32" s="94" t="s">
        <v>280</v>
      </c>
    </row>
    <row r="33" spans="1:16" ht="15" customHeight="1">
      <c r="A33" s="27"/>
      <c r="B33" s="31"/>
      <c r="C33" s="27"/>
      <c r="D33" s="5" t="s">
        <v>420</v>
      </c>
      <c r="E33" s="94" t="s">
        <v>280</v>
      </c>
      <c r="F33" s="94" t="s">
        <v>280</v>
      </c>
      <c r="G33" s="94" t="s">
        <v>280</v>
      </c>
      <c r="H33" s="94" t="s">
        <v>280</v>
      </c>
      <c r="I33" s="94" t="s">
        <v>280</v>
      </c>
      <c r="J33" s="94" t="s">
        <v>280</v>
      </c>
      <c r="K33" s="94" t="s">
        <v>280</v>
      </c>
      <c r="L33" s="94" t="s">
        <v>280</v>
      </c>
      <c r="M33" s="94" t="s">
        <v>280</v>
      </c>
      <c r="N33" s="94" t="s">
        <v>280</v>
      </c>
      <c r="O33" s="94" t="s">
        <v>280</v>
      </c>
      <c r="P33" s="94" t="s">
        <v>280</v>
      </c>
    </row>
    <row r="34" spans="1:16" ht="15" customHeight="1">
      <c r="A34" s="27"/>
      <c r="B34" s="31"/>
      <c r="C34" s="27"/>
      <c r="D34" s="5" t="s">
        <v>421</v>
      </c>
      <c r="E34" s="94" t="s">
        <v>280</v>
      </c>
      <c r="F34" s="94" t="s">
        <v>280</v>
      </c>
      <c r="G34" s="94" t="s">
        <v>280</v>
      </c>
      <c r="H34" s="94" t="s">
        <v>280</v>
      </c>
      <c r="I34" s="94" t="s">
        <v>280</v>
      </c>
      <c r="J34" s="94" t="s">
        <v>280</v>
      </c>
      <c r="K34" s="94" t="s">
        <v>280</v>
      </c>
      <c r="L34" s="94" t="s">
        <v>280</v>
      </c>
      <c r="M34" s="94" t="s">
        <v>280</v>
      </c>
      <c r="N34" s="94" t="s">
        <v>280</v>
      </c>
      <c r="O34" s="94" t="s">
        <v>280</v>
      </c>
      <c r="P34" s="94" t="s">
        <v>280</v>
      </c>
    </row>
    <row r="35" spans="1:16" ht="15" customHeight="1">
      <c r="A35" s="27"/>
      <c r="B35" s="31"/>
      <c r="C35" s="27"/>
      <c r="D35" s="5" t="s">
        <v>422</v>
      </c>
      <c r="E35" s="94" t="s">
        <v>280</v>
      </c>
      <c r="F35" s="94" t="s">
        <v>280</v>
      </c>
      <c r="G35" s="94" t="s">
        <v>280</v>
      </c>
      <c r="H35" s="94" t="s">
        <v>280</v>
      </c>
      <c r="I35" s="94" t="s">
        <v>280</v>
      </c>
      <c r="J35" s="94" t="s">
        <v>280</v>
      </c>
      <c r="K35" s="94" t="s">
        <v>280</v>
      </c>
      <c r="L35" s="94" t="s">
        <v>280</v>
      </c>
      <c r="M35" s="94" t="s">
        <v>280</v>
      </c>
      <c r="N35" s="94" t="s">
        <v>280</v>
      </c>
      <c r="O35" s="94" t="s">
        <v>280</v>
      </c>
      <c r="P35" s="94" t="s">
        <v>280</v>
      </c>
    </row>
    <row r="36" spans="1:16" ht="15" customHeight="1">
      <c r="A36" s="27"/>
      <c r="B36" s="31"/>
      <c r="C36" s="27"/>
      <c r="D36" s="5" t="s">
        <v>423</v>
      </c>
      <c r="E36" s="94" t="s">
        <v>280</v>
      </c>
      <c r="F36" s="94" t="s">
        <v>280</v>
      </c>
      <c r="G36" s="94" t="s">
        <v>280</v>
      </c>
      <c r="H36" s="94" t="s">
        <v>280</v>
      </c>
      <c r="I36" s="94" t="s">
        <v>280</v>
      </c>
      <c r="J36" s="94" t="s">
        <v>280</v>
      </c>
      <c r="K36" s="94" t="s">
        <v>280</v>
      </c>
      <c r="L36" s="94" t="s">
        <v>280</v>
      </c>
      <c r="M36" s="94" t="s">
        <v>280</v>
      </c>
      <c r="N36" s="94" t="s">
        <v>280</v>
      </c>
      <c r="O36" s="94" t="s">
        <v>280</v>
      </c>
      <c r="P36" s="94" t="s">
        <v>280</v>
      </c>
    </row>
    <row r="37" spans="1:16" ht="15" customHeight="1">
      <c r="A37" s="27"/>
      <c r="B37" s="31"/>
      <c r="C37" s="27"/>
      <c r="D37" s="5" t="s">
        <v>424</v>
      </c>
      <c r="E37" s="94" t="s">
        <v>280</v>
      </c>
      <c r="F37" s="94" t="s">
        <v>280</v>
      </c>
      <c r="G37" s="94" t="s">
        <v>280</v>
      </c>
      <c r="H37" s="94" t="s">
        <v>280</v>
      </c>
      <c r="I37" s="94" t="s">
        <v>280</v>
      </c>
      <c r="J37" s="94" t="s">
        <v>280</v>
      </c>
      <c r="K37" s="94" t="s">
        <v>280</v>
      </c>
      <c r="L37" s="94" t="s">
        <v>280</v>
      </c>
      <c r="M37" s="94" t="s">
        <v>280</v>
      </c>
      <c r="N37" s="94" t="s">
        <v>280</v>
      </c>
      <c r="O37" s="94" t="s">
        <v>280</v>
      </c>
      <c r="P37" s="94" t="s">
        <v>280</v>
      </c>
    </row>
    <row r="38" spans="1:16" ht="15" customHeight="1">
      <c r="A38" s="27"/>
      <c r="B38" s="31"/>
      <c r="C38" s="27"/>
      <c r="D38" s="5" t="s">
        <v>425</v>
      </c>
      <c r="E38" s="94" t="s">
        <v>280</v>
      </c>
      <c r="F38" s="94" t="s">
        <v>280</v>
      </c>
      <c r="G38" s="94" t="s">
        <v>280</v>
      </c>
      <c r="H38" s="94" t="s">
        <v>280</v>
      </c>
      <c r="I38" s="94" t="s">
        <v>280</v>
      </c>
      <c r="J38" s="94" t="s">
        <v>280</v>
      </c>
      <c r="K38" s="94" t="s">
        <v>280</v>
      </c>
      <c r="L38" s="94" t="s">
        <v>280</v>
      </c>
      <c r="M38" s="94" t="s">
        <v>280</v>
      </c>
      <c r="N38" s="94" t="s">
        <v>280</v>
      </c>
      <c r="O38" s="94" t="s">
        <v>280</v>
      </c>
      <c r="P38" s="94" t="s">
        <v>280</v>
      </c>
    </row>
    <row r="39" spans="1:16" ht="15" customHeight="1">
      <c r="A39" s="26"/>
      <c r="B39" s="32"/>
      <c r="C39" s="26"/>
      <c r="D39" s="5" t="s">
        <v>426</v>
      </c>
      <c r="E39" s="94" t="s">
        <v>280</v>
      </c>
      <c r="F39" s="94" t="s">
        <v>280</v>
      </c>
      <c r="G39" s="94" t="s">
        <v>280</v>
      </c>
      <c r="H39" s="94" t="s">
        <v>280</v>
      </c>
      <c r="I39" s="94" t="s">
        <v>280</v>
      </c>
      <c r="J39" s="94" t="s">
        <v>280</v>
      </c>
      <c r="K39" s="94" t="s">
        <v>280</v>
      </c>
      <c r="L39" s="94" t="s">
        <v>280</v>
      </c>
      <c r="M39" s="94" t="s">
        <v>280</v>
      </c>
      <c r="N39" s="94" t="s">
        <v>280</v>
      </c>
      <c r="O39" s="94" t="s">
        <v>280</v>
      </c>
      <c r="P39" s="94" t="s">
        <v>280</v>
      </c>
    </row>
    <row r="40" spans="1:16" ht="15" customHeight="1">
      <c r="A40" s="25" t="s">
        <v>433</v>
      </c>
      <c r="B40" s="30" t="s">
        <v>434</v>
      </c>
      <c r="C40" s="25" t="s">
        <v>306</v>
      </c>
      <c r="D40" s="5" t="s">
        <v>163</v>
      </c>
      <c r="E40" s="94" t="s">
        <v>280</v>
      </c>
      <c r="F40" s="94" t="s">
        <v>280</v>
      </c>
      <c r="G40" s="94" t="s">
        <v>280</v>
      </c>
      <c r="H40" s="94" t="s">
        <v>280</v>
      </c>
      <c r="I40" s="94" t="s">
        <v>280</v>
      </c>
      <c r="J40" s="94" t="s">
        <v>280</v>
      </c>
      <c r="K40" s="94" t="s">
        <v>280</v>
      </c>
      <c r="L40" s="94" t="s">
        <v>280</v>
      </c>
      <c r="M40" s="94" t="s">
        <v>280</v>
      </c>
      <c r="N40" s="94" t="s">
        <v>280</v>
      </c>
      <c r="O40" s="94" t="s">
        <v>280</v>
      </c>
      <c r="P40" s="94" t="s">
        <v>280</v>
      </c>
    </row>
    <row r="41" spans="1:16" ht="15" customHeight="1">
      <c r="A41" s="27"/>
      <c r="B41" s="31"/>
      <c r="C41" s="27"/>
      <c r="D41" s="5" t="s">
        <v>420</v>
      </c>
      <c r="E41" s="94" t="s">
        <v>280</v>
      </c>
      <c r="F41" s="94" t="s">
        <v>280</v>
      </c>
      <c r="G41" s="94" t="s">
        <v>280</v>
      </c>
      <c r="H41" s="94" t="s">
        <v>280</v>
      </c>
      <c r="I41" s="94" t="s">
        <v>280</v>
      </c>
      <c r="J41" s="94" t="s">
        <v>280</v>
      </c>
      <c r="K41" s="94" t="s">
        <v>280</v>
      </c>
      <c r="L41" s="94" t="s">
        <v>280</v>
      </c>
      <c r="M41" s="94" t="s">
        <v>280</v>
      </c>
      <c r="N41" s="94" t="s">
        <v>280</v>
      </c>
      <c r="O41" s="94" t="s">
        <v>280</v>
      </c>
      <c r="P41" s="94" t="s">
        <v>280</v>
      </c>
    </row>
    <row r="42" spans="1:16" ht="15" customHeight="1">
      <c r="A42" s="27"/>
      <c r="B42" s="31"/>
      <c r="C42" s="27"/>
      <c r="D42" s="5" t="s">
        <v>421</v>
      </c>
      <c r="E42" s="94" t="s">
        <v>280</v>
      </c>
      <c r="F42" s="94" t="s">
        <v>280</v>
      </c>
      <c r="G42" s="94" t="s">
        <v>280</v>
      </c>
      <c r="H42" s="94" t="s">
        <v>280</v>
      </c>
      <c r="I42" s="94" t="s">
        <v>280</v>
      </c>
      <c r="J42" s="94" t="s">
        <v>280</v>
      </c>
      <c r="K42" s="94" t="s">
        <v>280</v>
      </c>
      <c r="L42" s="94" t="s">
        <v>280</v>
      </c>
      <c r="M42" s="94" t="s">
        <v>280</v>
      </c>
      <c r="N42" s="94" t="s">
        <v>280</v>
      </c>
      <c r="O42" s="94" t="s">
        <v>280</v>
      </c>
      <c r="P42" s="94" t="s">
        <v>280</v>
      </c>
    </row>
    <row r="43" spans="1:16" ht="15" customHeight="1">
      <c r="A43" s="27"/>
      <c r="B43" s="31"/>
      <c r="C43" s="27"/>
      <c r="D43" s="5" t="s">
        <v>422</v>
      </c>
      <c r="E43" s="94" t="s">
        <v>280</v>
      </c>
      <c r="F43" s="94" t="s">
        <v>280</v>
      </c>
      <c r="G43" s="94" t="s">
        <v>280</v>
      </c>
      <c r="H43" s="94" t="s">
        <v>280</v>
      </c>
      <c r="I43" s="94" t="s">
        <v>280</v>
      </c>
      <c r="J43" s="94" t="s">
        <v>280</v>
      </c>
      <c r="K43" s="94" t="s">
        <v>280</v>
      </c>
      <c r="L43" s="94" t="s">
        <v>280</v>
      </c>
      <c r="M43" s="94" t="s">
        <v>280</v>
      </c>
      <c r="N43" s="94" t="s">
        <v>280</v>
      </c>
      <c r="O43" s="94" t="s">
        <v>280</v>
      </c>
      <c r="P43" s="94" t="s">
        <v>280</v>
      </c>
    </row>
    <row r="44" spans="1:16" ht="15" customHeight="1">
      <c r="A44" s="27"/>
      <c r="B44" s="31"/>
      <c r="C44" s="27"/>
      <c r="D44" s="5" t="s">
        <v>423</v>
      </c>
      <c r="E44" s="94" t="s">
        <v>280</v>
      </c>
      <c r="F44" s="94" t="s">
        <v>280</v>
      </c>
      <c r="G44" s="94" t="s">
        <v>280</v>
      </c>
      <c r="H44" s="94" t="s">
        <v>280</v>
      </c>
      <c r="I44" s="94" t="s">
        <v>280</v>
      </c>
      <c r="J44" s="94" t="s">
        <v>280</v>
      </c>
      <c r="K44" s="94" t="s">
        <v>280</v>
      </c>
      <c r="L44" s="94" t="s">
        <v>280</v>
      </c>
      <c r="M44" s="94" t="s">
        <v>280</v>
      </c>
      <c r="N44" s="94" t="s">
        <v>280</v>
      </c>
      <c r="O44" s="94" t="s">
        <v>280</v>
      </c>
      <c r="P44" s="94" t="s">
        <v>280</v>
      </c>
    </row>
    <row r="45" spans="1:16" ht="15" customHeight="1">
      <c r="A45" s="27"/>
      <c r="B45" s="31"/>
      <c r="C45" s="27"/>
      <c r="D45" s="5" t="s">
        <v>424</v>
      </c>
      <c r="E45" s="94" t="s">
        <v>280</v>
      </c>
      <c r="F45" s="94" t="s">
        <v>280</v>
      </c>
      <c r="G45" s="94" t="s">
        <v>280</v>
      </c>
      <c r="H45" s="94" t="s">
        <v>280</v>
      </c>
      <c r="I45" s="94" t="s">
        <v>280</v>
      </c>
      <c r="J45" s="94" t="s">
        <v>280</v>
      </c>
      <c r="K45" s="94" t="s">
        <v>280</v>
      </c>
      <c r="L45" s="94" t="s">
        <v>280</v>
      </c>
      <c r="M45" s="94" t="s">
        <v>280</v>
      </c>
      <c r="N45" s="94" t="s">
        <v>280</v>
      </c>
      <c r="O45" s="94" t="s">
        <v>280</v>
      </c>
      <c r="P45" s="94" t="s">
        <v>280</v>
      </c>
    </row>
    <row r="46" spans="1:16" ht="15" customHeight="1">
      <c r="A46" s="27"/>
      <c r="B46" s="31"/>
      <c r="C46" s="27"/>
      <c r="D46" s="5" t="s">
        <v>425</v>
      </c>
      <c r="E46" s="94" t="s">
        <v>280</v>
      </c>
      <c r="F46" s="94" t="s">
        <v>280</v>
      </c>
      <c r="G46" s="94" t="s">
        <v>280</v>
      </c>
      <c r="H46" s="94" t="s">
        <v>280</v>
      </c>
      <c r="I46" s="94" t="s">
        <v>280</v>
      </c>
      <c r="J46" s="94" t="s">
        <v>280</v>
      </c>
      <c r="K46" s="94" t="s">
        <v>280</v>
      </c>
      <c r="L46" s="94" t="s">
        <v>280</v>
      </c>
      <c r="M46" s="94" t="s">
        <v>280</v>
      </c>
      <c r="N46" s="94" t="s">
        <v>280</v>
      </c>
      <c r="O46" s="94" t="s">
        <v>280</v>
      </c>
      <c r="P46" s="94" t="s">
        <v>280</v>
      </c>
    </row>
    <row r="47" spans="1:16" ht="15" customHeight="1">
      <c r="A47" s="26"/>
      <c r="B47" s="32"/>
      <c r="C47" s="26"/>
      <c r="D47" s="5" t="s">
        <v>426</v>
      </c>
      <c r="E47" s="94" t="s">
        <v>280</v>
      </c>
      <c r="F47" s="94" t="s">
        <v>280</v>
      </c>
      <c r="G47" s="94" t="s">
        <v>280</v>
      </c>
      <c r="H47" s="94" t="s">
        <v>280</v>
      </c>
      <c r="I47" s="94" t="s">
        <v>280</v>
      </c>
      <c r="J47" s="94" t="s">
        <v>280</v>
      </c>
      <c r="K47" s="94" t="s">
        <v>280</v>
      </c>
      <c r="L47" s="94" t="s">
        <v>280</v>
      </c>
      <c r="M47" s="94" t="s">
        <v>280</v>
      </c>
      <c r="N47" s="94" t="s">
        <v>280</v>
      </c>
      <c r="O47" s="94" t="s">
        <v>280</v>
      </c>
      <c r="P47" s="94" t="s">
        <v>280</v>
      </c>
    </row>
    <row r="48" spans="1:16" ht="15" customHeight="1">
      <c r="A48" s="25" t="s">
        <v>435</v>
      </c>
      <c r="B48" s="30" t="s">
        <v>436</v>
      </c>
      <c r="C48" s="25" t="s">
        <v>306</v>
      </c>
      <c r="D48" s="5" t="s">
        <v>163</v>
      </c>
      <c r="E48" s="94" t="s">
        <v>404</v>
      </c>
      <c r="F48" s="94" t="s">
        <v>405</v>
      </c>
      <c r="G48" s="94" t="s">
        <v>406</v>
      </c>
      <c r="H48" s="94" t="s">
        <v>557</v>
      </c>
      <c r="I48" s="94" t="s">
        <v>280</v>
      </c>
      <c r="J48" s="94" t="s">
        <v>280</v>
      </c>
      <c r="K48" s="94" t="s">
        <v>280</v>
      </c>
      <c r="L48" s="94" t="s">
        <v>280</v>
      </c>
      <c r="M48" s="94" t="s">
        <v>280</v>
      </c>
      <c r="N48" s="94" t="s">
        <v>533</v>
      </c>
      <c r="O48" s="94" t="s">
        <v>407</v>
      </c>
      <c r="P48" s="94" t="s">
        <v>388</v>
      </c>
    </row>
    <row r="49" spans="1:16" ht="15" customHeight="1">
      <c r="A49" s="27"/>
      <c r="B49" s="31"/>
      <c r="C49" s="27"/>
      <c r="D49" s="5" t="s">
        <v>420</v>
      </c>
      <c r="E49" s="94" t="s">
        <v>280</v>
      </c>
      <c r="F49" s="94" t="s">
        <v>280</v>
      </c>
      <c r="G49" s="94" t="s">
        <v>280</v>
      </c>
      <c r="H49" s="94" t="s">
        <v>280</v>
      </c>
      <c r="I49" s="94" t="s">
        <v>280</v>
      </c>
      <c r="J49" s="94" t="s">
        <v>280</v>
      </c>
      <c r="K49" s="94" t="s">
        <v>280</v>
      </c>
      <c r="L49" s="94" t="s">
        <v>280</v>
      </c>
      <c r="M49" s="94" t="s">
        <v>280</v>
      </c>
      <c r="N49" s="94" t="s">
        <v>280</v>
      </c>
      <c r="O49" s="94" t="s">
        <v>280</v>
      </c>
      <c r="P49" s="94" t="s">
        <v>280</v>
      </c>
    </row>
    <row r="50" spans="1:16" ht="15" customHeight="1">
      <c r="A50" s="27"/>
      <c r="B50" s="31"/>
      <c r="C50" s="27"/>
      <c r="D50" s="5" t="s">
        <v>421</v>
      </c>
      <c r="E50" s="94" t="s">
        <v>280</v>
      </c>
      <c r="F50" s="94" t="s">
        <v>280</v>
      </c>
      <c r="G50" s="94" t="s">
        <v>280</v>
      </c>
      <c r="H50" s="94" t="s">
        <v>280</v>
      </c>
      <c r="I50" s="94" t="s">
        <v>280</v>
      </c>
      <c r="J50" s="94" t="s">
        <v>280</v>
      </c>
      <c r="K50" s="94" t="s">
        <v>280</v>
      </c>
      <c r="L50" s="94" t="s">
        <v>280</v>
      </c>
      <c r="M50" s="94" t="s">
        <v>280</v>
      </c>
      <c r="N50" s="94" t="s">
        <v>280</v>
      </c>
      <c r="O50" s="94" t="s">
        <v>280</v>
      </c>
      <c r="P50" s="94" t="s">
        <v>280</v>
      </c>
    </row>
    <row r="51" spans="1:16" ht="15" customHeight="1">
      <c r="A51" s="27"/>
      <c r="B51" s="31"/>
      <c r="C51" s="27"/>
      <c r="D51" s="5" t="s">
        <v>422</v>
      </c>
      <c r="E51" s="94" t="s">
        <v>280</v>
      </c>
      <c r="F51" s="94" t="s">
        <v>280</v>
      </c>
      <c r="G51" s="94" t="s">
        <v>280</v>
      </c>
      <c r="H51" s="94" t="s">
        <v>280</v>
      </c>
      <c r="I51" s="94" t="s">
        <v>280</v>
      </c>
      <c r="J51" s="94" t="s">
        <v>280</v>
      </c>
      <c r="K51" s="94" t="s">
        <v>280</v>
      </c>
      <c r="L51" s="94" t="s">
        <v>280</v>
      </c>
      <c r="M51" s="94" t="s">
        <v>280</v>
      </c>
      <c r="N51" s="94" t="s">
        <v>280</v>
      </c>
      <c r="O51" s="94" t="s">
        <v>280</v>
      </c>
      <c r="P51" s="94" t="s">
        <v>280</v>
      </c>
    </row>
    <row r="52" spans="1:16" ht="15" customHeight="1">
      <c r="A52" s="27"/>
      <c r="B52" s="31"/>
      <c r="C52" s="27"/>
      <c r="D52" s="5" t="s">
        <v>423</v>
      </c>
      <c r="E52" s="94" t="s">
        <v>280</v>
      </c>
      <c r="F52" s="94" t="s">
        <v>280</v>
      </c>
      <c r="G52" s="94" t="s">
        <v>280</v>
      </c>
      <c r="H52" s="94" t="s">
        <v>280</v>
      </c>
      <c r="I52" s="94" t="s">
        <v>280</v>
      </c>
      <c r="J52" s="94" t="s">
        <v>280</v>
      </c>
      <c r="K52" s="94" t="s">
        <v>280</v>
      </c>
      <c r="L52" s="94" t="s">
        <v>280</v>
      </c>
      <c r="M52" s="94" t="s">
        <v>280</v>
      </c>
      <c r="N52" s="94" t="s">
        <v>280</v>
      </c>
      <c r="O52" s="94" t="s">
        <v>280</v>
      </c>
      <c r="P52" s="94" t="s">
        <v>280</v>
      </c>
    </row>
    <row r="53" spans="1:16" ht="15" customHeight="1">
      <c r="A53" s="27"/>
      <c r="B53" s="31"/>
      <c r="C53" s="27"/>
      <c r="D53" s="5" t="s">
        <v>424</v>
      </c>
      <c r="E53" s="94" t="s">
        <v>280</v>
      </c>
      <c r="F53" s="94" t="s">
        <v>280</v>
      </c>
      <c r="G53" s="94" t="s">
        <v>280</v>
      </c>
      <c r="H53" s="94" t="s">
        <v>280</v>
      </c>
      <c r="I53" s="94" t="s">
        <v>280</v>
      </c>
      <c r="J53" s="94" t="s">
        <v>280</v>
      </c>
      <c r="K53" s="94" t="s">
        <v>280</v>
      </c>
      <c r="L53" s="94" t="s">
        <v>280</v>
      </c>
      <c r="M53" s="94" t="s">
        <v>280</v>
      </c>
      <c r="N53" s="94" t="s">
        <v>280</v>
      </c>
      <c r="O53" s="94" t="s">
        <v>280</v>
      </c>
      <c r="P53" s="94" t="s">
        <v>280</v>
      </c>
    </row>
    <row r="54" spans="1:16" ht="15" customHeight="1">
      <c r="A54" s="27"/>
      <c r="B54" s="31"/>
      <c r="C54" s="27"/>
      <c r="D54" s="5" t="s">
        <v>425</v>
      </c>
      <c r="E54" s="94" t="s">
        <v>280</v>
      </c>
      <c r="F54" s="94" t="s">
        <v>280</v>
      </c>
      <c r="G54" s="94" t="s">
        <v>280</v>
      </c>
      <c r="H54" s="94" t="s">
        <v>280</v>
      </c>
      <c r="I54" s="94" t="s">
        <v>280</v>
      </c>
      <c r="J54" s="94" t="s">
        <v>280</v>
      </c>
      <c r="K54" s="94" t="s">
        <v>280</v>
      </c>
      <c r="L54" s="94" t="s">
        <v>280</v>
      </c>
      <c r="M54" s="94" t="s">
        <v>280</v>
      </c>
      <c r="N54" s="94" t="s">
        <v>280</v>
      </c>
      <c r="O54" s="94" t="s">
        <v>280</v>
      </c>
      <c r="P54" s="94" t="s">
        <v>280</v>
      </c>
    </row>
    <row r="55" spans="1:16" ht="15" customHeight="1">
      <c r="A55" s="26"/>
      <c r="B55" s="32"/>
      <c r="C55" s="26"/>
      <c r="D55" s="5" t="s">
        <v>426</v>
      </c>
      <c r="E55" s="94" t="s">
        <v>280</v>
      </c>
      <c r="F55" s="94" t="s">
        <v>280</v>
      </c>
      <c r="G55" s="94" t="s">
        <v>280</v>
      </c>
      <c r="H55" s="94" t="s">
        <v>280</v>
      </c>
      <c r="I55" s="94" t="s">
        <v>280</v>
      </c>
      <c r="J55" s="94" t="s">
        <v>280</v>
      </c>
      <c r="K55" s="94" t="s">
        <v>280</v>
      </c>
      <c r="L55" s="94" t="s">
        <v>280</v>
      </c>
      <c r="M55" s="94" t="s">
        <v>280</v>
      </c>
      <c r="N55" s="94" t="s">
        <v>280</v>
      </c>
      <c r="O55" s="94" t="s">
        <v>280</v>
      </c>
      <c r="P55" s="94" t="s">
        <v>280</v>
      </c>
    </row>
    <row r="56" spans="1:16" ht="15" customHeight="1">
      <c r="A56" s="25" t="s">
        <v>437</v>
      </c>
      <c r="B56" s="30" t="s">
        <v>438</v>
      </c>
      <c r="C56" s="25" t="s">
        <v>306</v>
      </c>
      <c r="D56" s="5" t="s">
        <v>163</v>
      </c>
      <c r="E56" s="94" t="s">
        <v>307</v>
      </c>
      <c r="F56" s="94" t="s">
        <v>410</v>
      </c>
      <c r="G56" s="94" t="s">
        <v>411</v>
      </c>
      <c r="H56" s="94" t="s">
        <v>558</v>
      </c>
      <c r="I56" s="94" t="s">
        <v>314</v>
      </c>
      <c r="J56" s="94" t="s">
        <v>314</v>
      </c>
      <c r="K56" s="94" t="s">
        <v>314</v>
      </c>
      <c r="L56" s="94" t="s">
        <v>314</v>
      </c>
      <c r="M56" s="94" t="s">
        <v>314</v>
      </c>
      <c r="N56" s="94" t="s">
        <v>559</v>
      </c>
      <c r="O56" s="94" t="s">
        <v>308</v>
      </c>
      <c r="P56" s="94" t="s">
        <v>328</v>
      </c>
    </row>
    <row r="57" spans="1:16" ht="15" customHeight="1">
      <c r="A57" s="27"/>
      <c r="B57" s="31"/>
      <c r="C57" s="27"/>
      <c r="D57" s="5" t="s">
        <v>420</v>
      </c>
      <c r="E57" s="94" t="s">
        <v>280</v>
      </c>
      <c r="F57" s="94" t="s">
        <v>280</v>
      </c>
      <c r="G57" s="94" t="s">
        <v>280</v>
      </c>
      <c r="H57" s="94" t="s">
        <v>280</v>
      </c>
      <c r="I57" s="94" t="s">
        <v>280</v>
      </c>
      <c r="J57" s="94" t="s">
        <v>280</v>
      </c>
      <c r="K57" s="94" t="s">
        <v>280</v>
      </c>
      <c r="L57" s="94" t="s">
        <v>280</v>
      </c>
      <c r="M57" s="94" t="s">
        <v>280</v>
      </c>
      <c r="N57" s="94" t="s">
        <v>280</v>
      </c>
      <c r="O57" s="94" t="s">
        <v>280</v>
      </c>
      <c r="P57" s="94" t="s">
        <v>280</v>
      </c>
    </row>
    <row r="58" spans="1:16" ht="15" customHeight="1">
      <c r="A58" s="27"/>
      <c r="B58" s="31"/>
      <c r="C58" s="27"/>
      <c r="D58" s="5" t="s">
        <v>421</v>
      </c>
      <c r="E58" s="94" t="s">
        <v>280</v>
      </c>
      <c r="F58" s="94" t="s">
        <v>280</v>
      </c>
      <c r="G58" s="94" t="s">
        <v>280</v>
      </c>
      <c r="H58" s="94" t="s">
        <v>280</v>
      </c>
      <c r="I58" s="94" t="s">
        <v>280</v>
      </c>
      <c r="J58" s="94" t="s">
        <v>280</v>
      </c>
      <c r="K58" s="94" t="s">
        <v>280</v>
      </c>
      <c r="L58" s="94" t="s">
        <v>280</v>
      </c>
      <c r="M58" s="94" t="s">
        <v>280</v>
      </c>
      <c r="N58" s="94" t="s">
        <v>280</v>
      </c>
      <c r="O58" s="94" t="s">
        <v>280</v>
      </c>
      <c r="P58" s="94" t="s">
        <v>280</v>
      </c>
    </row>
    <row r="59" spans="1:16" ht="15" customHeight="1">
      <c r="A59" s="27"/>
      <c r="B59" s="31"/>
      <c r="C59" s="27"/>
      <c r="D59" s="5" t="s">
        <v>422</v>
      </c>
      <c r="E59" s="94" t="s">
        <v>280</v>
      </c>
      <c r="F59" s="94" t="s">
        <v>280</v>
      </c>
      <c r="G59" s="94" t="s">
        <v>280</v>
      </c>
      <c r="H59" s="94" t="s">
        <v>280</v>
      </c>
      <c r="I59" s="94" t="s">
        <v>280</v>
      </c>
      <c r="J59" s="94" t="s">
        <v>280</v>
      </c>
      <c r="K59" s="94" t="s">
        <v>280</v>
      </c>
      <c r="L59" s="94" t="s">
        <v>280</v>
      </c>
      <c r="M59" s="94" t="s">
        <v>280</v>
      </c>
      <c r="N59" s="94" t="s">
        <v>280</v>
      </c>
      <c r="O59" s="94" t="s">
        <v>280</v>
      </c>
      <c r="P59" s="94" t="s">
        <v>280</v>
      </c>
    </row>
    <row r="60" spans="1:16" ht="15" customHeight="1">
      <c r="A60" s="27"/>
      <c r="B60" s="31"/>
      <c r="C60" s="27"/>
      <c r="D60" s="5" t="s">
        <v>423</v>
      </c>
      <c r="E60" s="94" t="s">
        <v>280</v>
      </c>
      <c r="F60" s="94" t="s">
        <v>280</v>
      </c>
      <c r="G60" s="94" t="s">
        <v>280</v>
      </c>
      <c r="H60" s="94" t="s">
        <v>280</v>
      </c>
      <c r="I60" s="94" t="s">
        <v>280</v>
      </c>
      <c r="J60" s="94" t="s">
        <v>280</v>
      </c>
      <c r="K60" s="94" t="s">
        <v>280</v>
      </c>
      <c r="L60" s="94" t="s">
        <v>280</v>
      </c>
      <c r="M60" s="94" t="s">
        <v>280</v>
      </c>
      <c r="N60" s="94" t="s">
        <v>280</v>
      </c>
      <c r="O60" s="94" t="s">
        <v>280</v>
      </c>
      <c r="P60" s="94" t="s">
        <v>280</v>
      </c>
    </row>
    <row r="61" spans="1:16" ht="15" customHeight="1">
      <c r="A61" s="27"/>
      <c r="B61" s="31"/>
      <c r="C61" s="27"/>
      <c r="D61" s="5" t="s">
        <v>424</v>
      </c>
      <c r="E61" s="94" t="s">
        <v>280</v>
      </c>
      <c r="F61" s="94" t="s">
        <v>280</v>
      </c>
      <c r="G61" s="94" t="s">
        <v>280</v>
      </c>
      <c r="H61" s="94" t="s">
        <v>280</v>
      </c>
      <c r="I61" s="94" t="s">
        <v>280</v>
      </c>
      <c r="J61" s="94" t="s">
        <v>280</v>
      </c>
      <c r="K61" s="94" t="s">
        <v>280</v>
      </c>
      <c r="L61" s="94" t="s">
        <v>280</v>
      </c>
      <c r="M61" s="94" t="s">
        <v>280</v>
      </c>
      <c r="N61" s="94" t="s">
        <v>280</v>
      </c>
      <c r="O61" s="94" t="s">
        <v>280</v>
      </c>
      <c r="P61" s="94" t="s">
        <v>280</v>
      </c>
    </row>
    <row r="62" spans="1:16" ht="15" customHeight="1">
      <c r="A62" s="27"/>
      <c r="B62" s="31"/>
      <c r="C62" s="27"/>
      <c r="D62" s="5" t="s">
        <v>425</v>
      </c>
      <c r="E62" s="94" t="s">
        <v>280</v>
      </c>
      <c r="F62" s="94" t="s">
        <v>280</v>
      </c>
      <c r="G62" s="94" t="s">
        <v>280</v>
      </c>
      <c r="H62" s="94" t="s">
        <v>280</v>
      </c>
      <c r="I62" s="94" t="s">
        <v>280</v>
      </c>
      <c r="J62" s="94" t="s">
        <v>280</v>
      </c>
      <c r="K62" s="94" t="s">
        <v>280</v>
      </c>
      <c r="L62" s="94" t="s">
        <v>280</v>
      </c>
      <c r="M62" s="94" t="s">
        <v>280</v>
      </c>
      <c r="N62" s="94" t="s">
        <v>280</v>
      </c>
      <c r="O62" s="94" t="s">
        <v>280</v>
      </c>
      <c r="P62" s="94" t="s">
        <v>280</v>
      </c>
    </row>
    <row r="63" spans="1:16" ht="15" customHeight="1">
      <c r="A63" s="26"/>
      <c r="B63" s="32"/>
      <c r="C63" s="26"/>
      <c r="D63" s="5" t="s">
        <v>426</v>
      </c>
      <c r="E63" s="94" t="s">
        <v>280</v>
      </c>
      <c r="F63" s="94" t="s">
        <v>280</v>
      </c>
      <c r="G63" s="94" t="s">
        <v>280</v>
      </c>
      <c r="H63" s="94" t="s">
        <v>280</v>
      </c>
      <c r="I63" s="94" t="s">
        <v>280</v>
      </c>
      <c r="J63" s="94" t="s">
        <v>280</v>
      </c>
      <c r="K63" s="94" t="s">
        <v>280</v>
      </c>
      <c r="L63" s="94" t="s">
        <v>280</v>
      </c>
      <c r="M63" s="94" t="s">
        <v>280</v>
      </c>
      <c r="N63" s="94" t="s">
        <v>280</v>
      </c>
      <c r="O63" s="94" t="s">
        <v>280</v>
      </c>
      <c r="P63" s="94" t="s">
        <v>280</v>
      </c>
    </row>
    <row r="64" spans="1:16" ht="15" customHeight="1">
      <c r="A64" s="25" t="s">
        <v>439</v>
      </c>
      <c r="B64" s="30" t="s">
        <v>434</v>
      </c>
      <c r="C64" s="25" t="s">
        <v>306</v>
      </c>
      <c r="D64" s="5" t="s">
        <v>163</v>
      </c>
      <c r="E64" s="94" t="s">
        <v>280</v>
      </c>
      <c r="F64" s="94" t="s">
        <v>280</v>
      </c>
      <c r="G64" s="94" t="s">
        <v>280</v>
      </c>
      <c r="H64" s="94" t="s">
        <v>280</v>
      </c>
      <c r="I64" s="94" t="s">
        <v>280</v>
      </c>
      <c r="J64" s="94" t="s">
        <v>280</v>
      </c>
      <c r="K64" s="94" t="s">
        <v>280</v>
      </c>
      <c r="L64" s="94" t="s">
        <v>280</v>
      </c>
      <c r="M64" s="94" t="s">
        <v>280</v>
      </c>
      <c r="N64" s="94" t="s">
        <v>280</v>
      </c>
      <c r="O64" s="94" t="s">
        <v>280</v>
      </c>
      <c r="P64" s="94" t="s">
        <v>280</v>
      </c>
    </row>
    <row r="65" spans="1:16" ht="15" customHeight="1">
      <c r="A65" s="27"/>
      <c r="B65" s="31"/>
      <c r="C65" s="27"/>
      <c r="D65" s="5" t="s">
        <v>420</v>
      </c>
      <c r="E65" s="94" t="s">
        <v>280</v>
      </c>
      <c r="F65" s="94" t="s">
        <v>280</v>
      </c>
      <c r="G65" s="94" t="s">
        <v>280</v>
      </c>
      <c r="H65" s="94" t="s">
        <v>280</v>
      </c>
      <c r="I65" s="94" t="s">
        <v>280</v>
      </c>
      <c r="J65" s="94" t="s">
        <v>280</v>
      </c>
      <c r="K65" s="94" t="s">
        <v>280</v>
      </c>
      <c r="L65" s="94" t="s">
        <v>280</v>
      </c>
      <c r="M65" s="94" t="s">
        <v>280</v>
      </c>
      <c r="N65" s="94" t="s">
        <v>280</v>
      </c>
      <c r="O65" s="94" t="s">
        <v>280</v>
      </c>
      <c r="P65" s="94" t="s">
        <v>280</v>
      </c>
    </row>
    <row r="66" spans="1:16" ht="15" customHeight="1">
      <c r="A66" s="27"/>
      <c r="B66" s="31"/>
      <c r="C66" s="27"/>
      <c r="D66" s="5" t="s">
        <v>421</v>
      </c>
      <c r="E66" s="94" t="s">
        <v>280</v>
      </c>
      <c r="F66" s="94" t="s">
        <v>280</v>
      </c>
      <c r="G66" s="94" t="s">
        <v>280</v>
      </c>
      <c r="H66" s="94" t="s">
        <v>280</v>
      </c>
      <c r="I66" s="94" t="s">
        <v>280</v>
      </c>
      <c r="J66" s="94" t="s">
        <v>280</v>
      </c>
      <c r="K66" s="94" t="s">
        <v>280</v>
      </c>
      <c r="L66" s="94" t="s">
        <v>280</v>
      </c>
      <c r="M66" s="94" t="s">
        <v>280</v>
      </c>
      <c r="N66" s="94" t="s">
        <v>280</v>
      </c>
      <c r="O66" s="94" t="s">
        <v>280</v>
      </c>
      <c r="P66" s="94" t="s">
        <v>280</v>
      </c>
    </row>
    <row r="67" spans="1:16" ht="15" customHeight="1">
      <c r="A67" s="27"/>
      <c r="B67" s="31"/>
      <c r="C67" s="27"/>
      <c r="D67" s="5" t="s">
        <v>422</v>
      </c>
      <c r="E67" s="94" t="s">
        <v>280</v>
      </c>
      <c r="F67" s="94" t="s">
        <v>280</v>
      </c>
      <c r="G67" s="94" t="s">
        <v>280</v>
      </c>
      <c r="H67" s="94" t="s">
        <v>280</v>
      </c>
      <c r="I67" s="94" t="s">
        <v>280</v>
      </c>
      <c r="J67" s="94" t="s">
        <v>280</v>
      </c>
      <c r="K67" s="94" t="s">
        <v>280</v>
      </c>
      <c r="L67" s="94" t="s">
        <v>280</v>
      </c>
      <c r="M67" s="94" t="s">
        <v>280</v>
      </c>
      <c r="N67" s="94" t="s">
        <v>280</v>
      </c>
      <c r="O67" s="94" t="s">
        <v>280</v>
      </c>
      <c r="P67" s="94" t="s">
        <v>280</v>
      </c>
    </row>
    <row r="68" spans="1:16" ht="15" customHeight="1">
      <c r="A68" s="27"/>
      <c r="B68" s="31"/>
      <c r="C68" s="27"/>
      <c r="D68" s="5" t="s">
        <v>423</v>
      </c>
      <c r="E68" s="94" t="s">
        <v>280</v>
      </c>
      <c r="F68" s="94" t="s">
        <v>280</v>
      </c>
      <c r="G68" s="94" t="s">
        <v>280</v>
      </c>
      <c r="H68" s="94" t="s">
        <v>280</v>
      </c>
      <c r="I68" s="94" t="s">
        <v>280</v>
      </c>
      <c r="J68" s="94" t="s">
        <v>280</v>
      </c>
      <c r="K68" s="94" t="s">
        <v>280</v>
      </c>
      <c r="L68" s="94" t="s">
        <v>280</v>
      </c>
      <c r="M68" s="94" t="s">
        <v>280</v>
      </c>
      <c r="N68" s="94" t="s">
        <v>280</v>
      </c>
      <c r="O68" s="94" t="s">
        <v>280</v>
      </c>
      <c r="P68" s="94" t="s">
        <v>280</v>
      </c>
    </row>
    <row r="69" spans="1:16" ht="15" customHeight="1">
      <c r="A69" s="27"/>
      <c r="B69" s="31"/>
      <c r="C69" s="27"/>
      <c r="D69" s="5" t="s">
        <v>424</v>
      </c>
      <c r="E69" s="94" t="s">
        <v>280</v>
      </c>
      <c r="F69" s="94" t="s">
        <v>280</v>
      </c>
      <c r="G69" s="94" t="s">
        <v>280</v>
      </c>
      <c r="H69" s="94" t="s">
        <v>280</v>
      </c>
      <c r="I69" s="94" t="s">
        <v>280</v>
      </c>
      <c r="J69" s="94" t="s">
        <v>280</v>
      </c>
      <c r="K69" s="94" t="s">
        <v>280</v>
      </c>
      <c r="L69" s="94" t="s">
        <v>280</v>
      </c>
      <c r="M69" s="94" t="s">
        <v>280</v>
      </c>
      <c r="N69" s="94" t="s">
        <v>280</v>
      </c>
      <c r="O69" s="94" t="s">
        <v>280</v>
      </c>
      <c r="P69" s="94" t="s">
        <v>280</v>
      </c>
    </row>
    <row r="70" spans="1:16" ht="15" customHeight="1">
      <c r="A70" s="27"/>
      <c r="B70" s="31"/>
      <c r="C70" s="27"/>
      <c r="D70" s="5" t="s">
        <v>425</v>
      </c>
      <c r="E70" s="94" t="s">
        <v>280</v>
      </c>
      <c r="F70" s="94" t="s">
        <v>280</v>
      </c>
      <c r="G70" s="94" t="s">
        <v>280</v>
      </c>
      <c r="H70" s="94" t="s">
        <v>280</v>
      </c>
      <c r="I70" s="94" t="s">
        <v>280</v>
      </c>
      <c r="J70" s="94" t="s">
        <v>280</v>
      </c>
      <c r="K70" s="94" t="s">
        <v>280</v>
      </c>
      <c r="L70" s="94" t="s">
        <v>280</v>
      </c>
      <c r="M70" s="94" t="s">
        <v>280</v>
      </c>
      <c r="N70" s="94" t="s">
        <v>280</v>
      </c>
      <c r="O70" s="94" t="s">
        <v>280</v>
      </c>
      <c r="P70" s="94" t="s">
        <v>280</v>
      </c>
    </row>
    <row r="71" spans="1:16" ht="15" customHeight="1">
      <c r="A71" s="26"/>
      <c r="B71" s="32"/>
      <c r="C71" s="26"/>
      <c r="D71" s="5" t="s">
        <v>426</v>
      </c>
      <c r="E71" s="94" t="s">
        <v>280</v>
      </c>
      <c r="F71" s="94" t="s">
        <v>280</v>
      </c>
      <c r="G71" s="94" t="s">
        <v>280</v>
      </c>
      <c r="H71" s="94" t="s">
        <v>280</v>
      </c>
      <c r="I71" s="94" t="s">
        <v>280</v>
      </c>
      <c r="J71" s="94" t="s">
        <v>280</v>
      </c>
      <c r="K71" s="94" t="s">
        <v>280</v>
      </c>
      <c r="L71" s="94" t="s">
        <v>280</v>
      </c>
      <c r="M71" s="94" t="s">
        <v>280</v>
      </c>
      <c r="N71" s="94" t="s">
        <v>280</v>
      </c>
      <c r="O71" s="94" t="s">
        <v>280</v>
      </c>
      <c r="P71" s="94" t="s">
        <v>280</v>
      </c>
    </row>
    <row r="72" spans="1:16" ht="60" customHeight="1">
      <c r="A72" s="28" t="s">
        <v>440</v>
      </c>
      <c r="B72" s="29" t="s">
        <v>441</v>
      </c>
      <c r="C72" s="28" t="s">
        <v>277</v>
      </c>
      <c r="D72" s="28" t="s">
        <v>99</v>
      </c>
      <c r="E72" s="94" t="s">
        <v>560</v>
      </c>
      <c r="F72" s="94" t="s">
        <v>561</v>
      </c>
      <c r="G72" s="94" t="s">
        <v>562</v>
      </c>
      <c r="H72" s="94" t="s">
        <v>563</v>
      </c>
      <c r="I72" s="94" t="s">
        <v>442</v>
      </c>
      <c r="J72" s="94" t="s">
        <v>443</v>
      </c>
      <c r="K72" s="94" t="s">
        <v>442</v>
      </c>
      <c r="L72" s="94" t="s">
        <v>442</v>
      </c>
      <c r="M72" s="94" t="s">
        <v>443</v>
      </c>
      <c r="N72" s="94" t="s">
        <v>564</v>
      </c>
      <c r="O72" s="94" t="s">
        <v>565</v>
      </c>
      <c r="P72" s="94" t="s">
        <v>566</v>
      </c>
    </row>
    <row r="73" spans="1:16" ht="60" customHeight="1">
      <c r="A73" s="28" t="s">
        <v>444</v>
      </c>
      <c r="B73" s="29" t="s">
        <v>445</v>
      </c>
      <c r="C73" s="28" t="s">
        <v>277</v>
      </c>
      <c r="D73" s="28" t="s">
        <v>99</v>
      </c>
      <c r="E73" s="94" t="s">
        <v>560</v>
      </c>
      <c r="F73" s="94" t="s">
        <v>561</v>
      </c>
      <c r="G73" s="94" t="s">
        <v>562</v>
      </c>
      <c r="H73" s="94" t="s">
        <v>563</v>
      </c>
      <c r="I73" s="94" t="s">
        <v>442</v>
      </c>
      <c r="J73" s="94" t="s">
        <v>443</v>
      </c>
      <c r="K73" s="94" t="s">
        <v>442</v>
      </c>
      <c r="L73" s="94" t="s">
        <v>442</v>
      </c>
      <c r="M73" s="94" t="s">
        <v>443</v>
      </c>
      <c r="N73" s="94" t="s">
        <v>564</v>
      </c>
      <c r="O73" s="94" t="s">
        <v>565</v>
      </c>
      <c r="P73" s="94" t="s">
        <v>566</v>
      </c>
    </row>
    <row r="74" spans="1:16" ht="60" customHeight="1">
      <c r="A74" s="28" t="s">
        <v>446</v>
      </c>
      <c r="B74" s="29" t="s">
        <v>447</v>
      </c>
      <c r="C74" s="28" t="s">
        <v>277</v>
      </c>
      <c r="D74" s="28" t="s">
        <v>99</v>
      </c>
      <c r="E74" s="94" t="s">
        <v>567</v>
      </c>
      <c r="F74" s="94" t="s">
        <v>568</v>
      </c>
      <c r="G74" s="94" t="s">
        <v>569</v>
      </c>
      <c r="H74" s="94" t="s">
        <v>570</v>
      </c>
      <c r="I74" s="94" t="s">
        <v>280</v>
      </c>
      <c r="J74" s="94" t="s">
        <v>280</v>
      </c>
      <c r="K74" s="94" t="s">
        <v>280</v>
      </c>
      <c r="L74" s="94" t="s">
        <v>280</v>
      </c>
      <c r="M74" s="94" t="s">
        <v>280</v>
      </c>
      <c r="N74" s="94" t="s">
        <v>571</v>
      </c>
      <c r="O74" s="94" t="s">
        <v>572</v>
      </c>
      <c r="P74" s="94" t="s">
        <v>573</v>
      </c>
    </row>
    <row r="75" spans="1:16" ht="60" customHeight="1">
      <c r="A75" s="28" t="s">
        <v>448</v>
      </c>
      <c r="B75" s="29" t="s">
        <v>449</v>
      </c>
      <c r="C75" s="28" t="s">
        <v>277</v>
      </c>
      <c r="D75" s="28" t="s">
        <v>99</v>
      </c>
      <c r="E75" s="94" t="s">
        <v>450</v>
      </c>
      <c r="F75" s="94" t="s">
        <v>574</v>
      </c>
      <c r="G75" s="94" t="s">
        <v>575</v>
      </c>
      <c r="H75" s="94" t="s">
        <v>576</v>
      </c>
      <c r="I75" s="94" t="s">
        <v>451</v>
      </c>
      <c r="J75" s="94" t="s">
        <v>452</v>
      </c>
      <c r="K75" s="94" t="s">
        <v>451</v>
      </c>
      <c r="L75" s="94" t="s">
        <v>451</v>
      </c>
      <c r="M75" s="94" t="s">
        <v>452</v>
      </c>
      <c r="N75" s="94" t="s">
        <v>577</v>
      </c>
      <c r="O75" s="94" t="s">
        <v>578</v>
      </c>
      <c r="P75" s="94" t="s">
        <v>453</v>
      </c>
    </row>
    <row r="76" spans="1:16" ht="60" customHeight="1">
      <c r="A76" s="28" t="s">
        <v>454</v>
      </c>
      <c r="B76" s="29" t="s">
        <v>455</v>
      </c>
      <c r="C76" s="28" t="s">
        <v>277</v>
      </c>
      <c r="D76" s="28" t="s">
        <v>99</v>
      </c>
      <c r="E76" s="94" t="s">
        <v>280</v>
      </c>
      <c r="F76" s="94" t="s">
        <v>280</v>
      </c>
      <c r="G76" s="94" t="s">
        <v>280</v>
      </c>
      <c r="H76" s="94" t="s">
        <v>280</v>
      </c>
      <c r="I76" s="94" t="s">
        <v>280</v>
      </c>
      <c r="J76" s="94" t="s">
        <v>280</v>
      </c>
      <c r="K76" s="94" t="s">
        <v>280</v>
      </c>
      <c r="L76" s="94" t="s">
        <v>280</v>
      </c>
      <c r="M76" s="94" t="s">
        <v>280</v>
      </c>
      <c r="N76" s="94" t="s">
        <v>280</v>
      </c>
      <c r="O76" s="94" t="s">
        <v>280</v>
      </c>
      <c r="P76" s="94" t="s">
        <v>280</v>
      </c>
    </row>
    <row r="77" spans="1:16" ht="60" customHeight="1">
      <c r="A77" s="28" t="s">
        <v>456</v>
      </c>
      <c r="B77" s="29" t="s">
        <v>457</v>
      </c>
      <c r="C77" s="28" t="s">
        <v>458</v>
      </c>
      <c r="D77" s="28" t="s">
        <v>99</v>
      </c>
      <c r="E77" s="94" t="s">
        <v>579</v>
      </c>
      <c r="F77" s="94" t="s">
        <v>580</v>
      </c>
      <c r="G77" s="94" t="s">
        <v>581</v>
      </c>
      <c r="H77" s="94" t="s">
        <v>582</v>
      </c>
      <c r="I77" s="94" t="s">
        <v>280</v>
      </c>
      <c r="J77" s="94" t="s">
        <v>280</v>
      </c>
      <c r="K77" s="94" t="s">
        <v>280</v>
      </c>
      <c r="L77" s="94" t="s">
        <v>280</v>
      </c>
      <c r="M77" s="94" t="s">
        <v>280</v>
      </c>
      <c r="N77" s="94" t="s">
        <v>583</v>
      </c>
      <c r="O77" s="94" t="s">
        <v>584</v>
      </c>
      <c r="P77" s="94" t="s">
        <v>585</v>
      </c>
    </row>
  </sheetData>
  <sheetProtection/>
  <mergeCells count="29">
    <mergeCell ref="A56:A63"/>
    <mergeCell ref="B56:B63"/>
    <mergeCell ref="C56:C63"/>
    <mergeCell ref="A64:A71"/>
    <mergeCell ref="B64:B71"/>
    <mergeCell ref="C64:C71"/>
    <mergeCell ref="A40:A47"/>
    <mergeCell ref="B40:B47"/>
    <mergeCell ref="C40:C47"/>
    <mergeCell ref="A48:A55"/>
    <mergeCell ref="B48:B55"/>
    <mergeCell ref="C48:C55"/>
    <mergeCell ref="A24:A31"/>
    <mergeCell ref="B24:B31"/>
    <mergeCell ref="C24:C31"/>
    <mergeCell ref="A32:A39"/>
    <mergeCell ref="B32:B39"/>
    <mergeCell ref="C32:C39"/>
    <mergeCell ref="A8:A15"/>
    <mergeCell ref="B8:B15"/>
    <mergeCell ref="C8:C15"/>
    <mergeCell ref="A16:A23"/>
    <mergeCell ref="B16:B23"/>
    <mergeCell ref="C16:C23"/>
    <mergeCell ref="A1:A2"/>
    <mergeCell ref="B1:B2"/>
    <mergeCell ref="C1:C2"/>
    <mergeCell ref="D1:D2"/>
    <mergeCell ref="E1:P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2010-11-13T16:05:43Z</dcterms:created>
  <dcterms:modified xsi:type="dcterms:W3CDTF">2010-11-13T16:05:44Z</dcterms:modified>
  <cp:category/>
  <cp:version/>
  <cp:contentType/>
  <cp:contentStatus/>
</cp:coreProperties>
</file>